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50" windowWidth="18110" windowHeight="12220" activeTab="1"/>
  </bookViews>
  <sheets>
    <sheet name="Food Intake" sheetId="1" r:id="rId1"/>
    <sheet name="Summary" sheetId="2" r:id="rId2"/>
  </sheets>
  <definedNames>
    <definedName name="Beverage">'Food Intake'!$M$2:$M$19</definedName>
    <definedName name="BeverageCol">'Food Intake'!$M:$M</definedName>
    <definedName name="BeverageList">'Food Intake'!$M$2:$M$19</definedName>
    <definedName name="Beverages">'Food Intake'!#REF!</definedName>
    <definedName name="Beverege">'Food Intake'!#REF!</definedName>
    <definedName name="Biscuits">'Food Intake'!$R$2:$R$25</definedName>
    <definedName name="BiscuitsCol">'Food Intake'!$R:$R</definedName>
    <definedName name="BiscuitsList">'Food Intake'!$R$2:$R$25</definedName>
    <definedName name="Bread">'Food Intake'!$W$2:$W$20</definedName>
    <definedName name="BreadCol">'Food Intake'!$W:$W</definedName>
    <definedName name="BreadList">'Food Intake'!#REF!</definedName>
    <definedName name="Cereals">'Food Intake'!$AB$2:$AB$50</definedName>
    <definedName name="CerealsCol">'Food Intake'!$AB:$AB</definedName>
    <definedName name="CerealsList">'Food Intake'!$AB$2:$AB$50</definedName>
    <definedName name="Confectionery">'Food Intake'!$AG$2:$AG$28</definedName>
    <definedName name="ConfectioneryCol">'Food Intake'!$AG:$AG</definedName>
    <definedName name="ConfectioneryList">'Food Intake'!$AG$2:$AG$28</definedName>
    <definedName name="Dairy">'Food Intake'!$AL$2:$AL$74</definedName>
    <definedName name="DairyCol">'Food Intake'!$AL:$AL</definedName>
    <definedName name="DairyList">'Food Intake'!$AL$2:$AL$74</definedName>
    <definedName name="Fish">'Food Intake'!$AQ$2:$AQ$17</definedName>
    <definedName name="FishCol">'Food Intake'!$AQ:$AQ</definedName>
    <definedName name="FishList">'Food Intake'!$AQ$2:$AQ$17</definedName>
    <definedName name="FoodGroup">'Food Intake'!#REF!</definedName>
    <definedName name="FoodGroupColumn">'Food Intake'!#REF!</definedName>
    <definedName name="FoodGroupList">'Food Intake'!#REF!</definedName>
    <definedName name="FoodGroupStart">'Food Intake'!#REF!</definedName>
    <definedName name="FoodItemColumn">'Food Intake'!#REF!</definedName>
    <definedName name="FoodItems">'Food Intake'!$M:$M</definedName>
    <definedName name="Fruit">'Food Intake'!$AV$2:$AV$42</definedName>
    <definedName name="FruitCol">'Food Intake'!$AV:$AV</definedName>
    <definedName name="FruitList">'Food Intake'!$AV$2:$AV$42</definedName>
    <definedName name="Groups">'Food Intake'!#REF!</definedName>
    <definedName name="Meat">'Food Intake'!$BA$2:$BA$78</definedName>
    <definedName name="MeatCol">'Food Intake'!$BA:$BA</definedName>
    <definedName name="MeatList">'Food Intake'!$BA$2:$BA$78</definedName>
    <definedName name="Misc">'Food Intake'!#REF!</definedName>
    <definedName name="Miscellaneous">'Food Intake'!$BF$2:$BF$16</definedName>
    <definedName name="MiscellaneousCol">'Food Intake'!$BF:$BF</definedName>
    <definedName name="MiscellaneousList">'Food Intake'!$BF$2:$BF$16</definedName>
    <definedName name="NameLookup">'Food Intake'!#REF!</definedName>
    <definedName name="Pasta">'Food Intake'!$BK$2:$BK$19</definedName>
    <definedName name="PastaCol">'Food Intake'!$BK:$BK</definedName>
    <definedName name="PastaList">'Food Intake'!$BK$2:$BK$19</definedName>
    <definedName name="Produce">'Food Intake'!$K$2:$K$15</definedName>
    <definedName name="Sauces">'Food Intake'!$BP$2:$BP$38</definedName>
    <definedName name="SaucesCol">'Food Intake'!$BP:$BP</definedName>
    <definedName name="SaucesList">'Food Intake'!$BP$2:$BP$38</definedName>
    <definedName name="Snacks">'Food Intake'!$BU$2:$BU$15</definedName>
    <definedName name="SnacksCol">'Food Intake'!$BU:$BU</definedName>
    <definedName name="SnacksList">'Food Intake'!$BU$2:$BU$15</definedName>
    <definedName name="Veg">'Food Intake'!#REF!</definedName>
    <definedName name="Vegetables">'Food Intake'!$BZ$2:$BZ$59</definedName>
    <definedName name="VegetablesCol">'Food Intake'!$BZ:$BZ</definedName>
    <definedName name="VegetablesList">'Food Intake'!$BZ$2:$BZ$59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<sst xmlns="http://schemas.openxmlformats.org/spreadsheetml/2006/main" count="1017" uniqueCount="549">
  <si>
    <t>Drinking chocolate, made with semi-skim milk</t>
  </si>
  <si>
    <t>Cola</t>
  </si>
  <si>
    <t>Lucozade</t>
  </si>
  <si>
    <t>Blackcurrant juice drink, concentrated, made up</t>
  </si>
  <si>
    <t>Lemonade</t>
  </si>
  <si>
    <t>Shortbread</t>
  </si>
  <si>
    <t>Tracker bar</t>
  </si>
  <si>
    <t>Digestive biscuits, chocolate</t>
  </si>
  <si>
    <t>Gingernut biscuits</t>
  </si>
  <si>
    <t>Cream crackers</t>
  </si>
  <si>
    <t>Hobnobs milk chocolate</t>
  </si>
  <si>
    <t>Hobnobs</t>
  </si>
  <si>
    <t>Digestive biscuits, plain</t>
  </si>
  <si>
    <t>Chocolate biscuits, full coated</t>
  </si>
  <si>
    <t>Jaffa cakes</t>
  </si>
  <si>
    <t>Mini Cheddars</t>
  </si>
  <si>
    <t>Breadsticks</t>
  </si>
  <si>
    <t>White rolls, crusty</t>
  </si>
  <si>
    <t>Brown rolls, soft</t>
  </si>
  <si>
    <t>Brown rolls, crusty</t>
  </si>
  <si>
    <t>Naan bread</t>
  </si>
  <si>
    <t>Pitta bread, white</t>
  </si>
  <si>
    <t>White rolls, soft</t>
  </si>
  <si>
    <t>Wholemeal rolls</t>
  </si>
  <si>
    <t>Croissants</t>
  </si>
  <si>
    <t>Brown bread, toasted</t>
  </si>
  <si>
    <t>Granary bread</t>
  </si>
  <si>
    <t>White bread, sliced</t>
  </si>
  <si>
    <t>White bread, toasted</t>
  </si>
  <si>
    <t>Wholemeal bread, toasted</t>
  </si>
  <si>
    <t>White bread, French stick</t>
  </si>
  <si>
    <t>Weetabix</t>
  </si>
  <si>
    <t>Shredded Wheat</t>
  </si>
  <si>
    <t>Chocolate cake</t>
  </si>
  <si>
    <t>Sponge cake, jam filled</t>
  </si>
  <si>
    <t>Doughnuts, jam</t>
  </si>
  <si>
    <t>Chocolate spread</t>
  </si>
  <si>
    <t>Doughnuts, ring</t>
  </si>
  <si>
    <t>Cheesecake</t>
  </si>
  <si>
    <t>Scones, plain</t>
  </si>
  <si>
    <t>Scones, fruit</t>
  </si>
  <si>
    <t>Swiss rolls, chocolate, individual</t>
  </si>
  <si>
    <t>Flapjacks</t>
  </si>
  <si>
    <t>Mousse, chocolate</t>
  </si>
  <si>
    <t>Mousse, fruit</t>
  </si>
  <si>
    <t>Mince pies, individual</t>
  </si>
  <si>
    <t>Meringue</t>
  </si>
  <si>
    <t>Ice cream, dairy, vanilla</t>
  </si>
  <si>
    <t>Ice cream, dairy, flavoured</t>
  </si>
  <si>
    <t>Cornetto</t>
  </si>
  <si>
    <t>Ice cream, non-dairy, vanilla</t>
  </si>
  <si>
    <t>Ice cream, non-dairy, flavoured</t>
  </si>
  <si>
    <t>Frozen ice cream desserts</t>
  </si>
  <si>
    <t>Ice cream, with cone</t>
  </si>
  <si>
    <t>Scotch pancakes</t>
  </si>
  <si>
    <t>Pancakes, sweet</t>
  </si>
  <si>
    <t>Ice cream sauce, topping</t>
  </si>
  <si>
    <t>Trifle, with fresh cream</t>
  </si>
  <si>
    <t>Arctic roll</t>
  </si>
  <si>
    <t>Low fat yogurt, fruit</t>
  </si>
  <si>
    <t>Low fat yogurt, plain</t>
  </si>
  <si>
    <t>Butter</t>
  </si>
  <si>
    <t>Margarine</t>
  </si>
  <si>
    <t>Quiche, Lorraine</t>
  </si>
  <si>
    <t>Fromage frais, fruit</t>
  </si>
  <si>
    <t>Cream cheese</t>
  </si>
  <si>
    <t>Fromage frais, plain</t>
  </si>
  <si>
    <t>Quiche, cheese and egg</t>
  </si>
  <si>
    <t>Omelette, plain</t>
  </si>
  <si>
    <t>Omelette, cheese</t>
  </si>
  <si>
    <t>Macaroni cheese</t>
  </si>
  <si>
    <t>Jelly Babies</t>
  </si>
  <si>
    <t>Smartie-type sweets</t>
  </si>
  <si>
    <t>Peppermints</t>
  </si>
  <si>
    <t>Kit Kat</t>
  </si>
  <si>
    <t>Milky Way</t>
  </si>
  <si>
    <t>Sugar, white</t>
  </si>
  <si>
    <t>Syrup, golden</t>
  </si>
  <si>
    <t>Marmalade</t>
  </si>
  <si>
    <t>Snickers</t>
  </si>
  <si>
    <t>Twix</t>
  </si>
  <si>
    <t>Syrup, maple</t>
  </si>
  <si>
    <t>Fruit gums/jellies</t>
  </si>
  <si>
    <t>Fudge</t>
  </si>
  <si>
    <t>Marshmallows</t>
  </si>
  <si>
    <t>Mars bar</t>
  </si>
  <si>
    <t>Fish paste</t>
  </si>
  <si>
    <t>Salmon, smoked</t>
  </si>
  <si>
    <t>Fish pie</t>
  </si>
  <si>
    <t>Prawns, boiled</t>
  </si>
  <si>
    <t>Fish cakes, grilled</t>
  </si>
  <si>
    <t>Figs, dried</t>
  </si>
  <si>
    <t>Dates, dried</t>
  </si>
  <si>
    <t>Clementines</t>
  </si>
  <si>
    <t>Apricots, raw</t>
  </si>
  <si>
    <t>Apricots, dried</t>
  </si>
  <si>
    <t>Currants</t>
  </si>
  <si>
    <t>Bananas</t>
  </si>
  <si>
    <t>Satsumas</t>
  </si>
  <si>
    <t>Passion fruit</t>
  </si>
  <si>
    <t>Kiwi fruit</t>
  </si>
  <si>
    <t>Rhubarb, stewed without sugar</t>
  </si>
  <si>
    <t>Nectarines</t>
  </si>
  <si>
    <t>Raisins</t>
  </si>
  <si>
    <t>Oranges</t>
  </si>
  <si>
    <t>Olives, in brine</t>
  </si>
  <si>
    <t>Tangerines</t>
  </si>
  <si>
    <t>Sultanas</t>
  </si>
  <si>
    <t>Ratatouille</t>
  </si>
  <si>
    <t>Hummus</t>
  </si>
  <si>
    <t>Vegetable pancake roll</t>
  </si>
  <si>
    <t>Old potatoes, mashed with margarine</t>
  </si>
  <si>
    <t>Old potatoes, mashed with butter</t>
  </si>
  <si>
    <t>Old potatoes, mashed with soft margarine</t>
  </si>
  <si>
    <t>Old potatoes, mashed with polyunsatd. margarine</t>
  </si>
  <si>
    <t>Whopper burger</t>
  </si>
  <si>
    <t>Hamburger buns</t>
  </si>
  <si>
    <t>McDonalds 1/4lb Burger w. Cheese</t>
  </si>
  <si>
    <t>Ham</t>
  </si>
  <si>
    <t>Bridie/Scotch pie, individual</t>
  </si>
  <si>
    <t>Chilli con carne</t>
  </si>
  <si>
    <t>Beef enchiladas</t>
  </si>
  <si>
    <t>Cottage/Shepherds pie</t>
  </si>
  <si>
    <t>Chilli sauce</t>
  </si>
  <si>
    <t>Garlic sausage</t>
  </si>
  <si>
    <t>Chicken korma</t>
  </si>
  <si>
    <t>Lasagne</t>
  </si>
  <si>
    <t>Chicken roll</t>
  </si>
  <si>
    <t>Frankfurter</t>
  </si>
  <si>
    <t>Salami</t>
  </si>
  <si>
    <t>Pork pie, individual</t>
  </si>
  <si>
    <t>Lancashire hot pot</t>
  </si>
  <si>
    <t>Pork pie, mini</t>
  </si>
  <si>
    <t>Frankfurter with bun</t>
  </si>
  <si>
    <t>Pork and beef meatballs in tomato sauce</t>
  </si>
  <si>
    <t>Turkey roll</t>
  </si>
  <si>
    <t>Pepperami</t>
  </si>
  <si>
    <t>Frankfurter with bun, ketchup, fried onions + mustard</t>
  </si>
  <si>
    <t>Macaroni, boiled</t>
  </si>
  <si>
    <t>Couscous</t>
  </si>
  <si>
    <t>Sunflower oil</t>
  </si>
  <si>
    <t>Brown rice, boiled</t>
  </si>
  <si>
    <t>Oatmeal Stuffing</t>
  </si>
  <si>
    <t>Olive oil</t>
  </si>
  <si>
    <t>Egg fried rice</t>
  </si>
  <si>
    <t>Pilau rice</t>
  </si>
  <si>
    <t>Pasta based meal</t>
  </si>
  <si>
    <t>Savoury rice, cooked</t>
  </si>
  <si>
    <t>Yorkshire pudding</t>
  </si>
  <si>
    <t>Maize and rice flour snacks</t>
  </si>
  <si>
    <t>Potato crisps</t>
  </si>
  <si>
    <t>Tortilla chips</t>
  </si>
  <si>
    <t>Tortillas, made with wheat flour</t>
  </si>
  <si>
    <t>Puffed potato products</t>
  </si>
  <si>
    <t>Potato crisps, crinkle cut</t>
  </si>
  <si>
    <t>Potato crisps, square</t>
  </si>
  <si>
    <t>Honey</t>
  </si>
  <si>
    <t>Cheese sauce, made with semi-skimmed milk</t>
  </si>
  <si>
    <t>Pickle, sweet</t>
  </si>
  <si>
    <t>Pesto sauce</t>
  </si>
  <si>
    <t>Brown sauce, sweet</t>
  </si>
  <si>
    <t>Horseradish sauce</t>
  </si>
  <si>
    <t>Tomato ketchup</t>
  </si>
  <si>
    <t>Bread sauce, made with semi-skimmed milk</t>
  </si>
  <si>
    <t>Salt</t>
  </si>
  <si>
    <t>Dips, sour-cream based</t>
  </si>
  <si>
    <t>Mint sauce</t>
  </si>
  <si>
    <t>Onion sauce, made with semi-skimmed milk</t>
  </si>
  <si>
    <t>Cranberry sauce</t>
  </si>
  <si>
    <t>Lentil soup, canned</t>
  </si>
  <si>
    <t>Relish, burger/chilli/tomato</t>
  </si>
  <si>
    <t>Salad cream</t>
  </si>
  <si>
    <t>Pour over sauce, meat based</t>
  </si>
  <si>
    <t>Pour over sauce, vegetable based</t>
  </si>
  <si>
    <t>Meat based meal</t>
  </si>
  <si>
    <t>Egg/cheese based meal</t>
  </si>
  <si>
    <t>Fish based meal</t>
  </si>
  <si>
    <t>Poultry based meal</t>
  </si>
  <si>
    <t>Vegetable based meal</t>
  </si>
  <si>
    <t>Minestrone soup</t>
  </si>
  <si>
    <t>Pea and ham soup</t>
  </si>
  <si>
    <t>Potato and leek soup</t>
  </si>
  <si>
    <t>Peanuts, roasted and salted</t>
  </si>
  <si>
    <t>Instant soup powder, as served</t>
  </si>
  <si>
    <t>Pasta sauce, tomato based</t>
  </si>
  <si>
    <t>Peanut butter, smooth</t>
  </si>
  <si>
    <t>Peanut butter, wholegrain</t>
  </si>
  <si>
    <t>Vinegar</t>
  </si>
  <si>
    <t>Food Item</t>
  </si>
  <si>
    <t>Avg portion</t>
  </si>
  <si>
    <t>Energy (kJ)</t>
  </si>
  <si>
    <t>Food Group</t>
  </si>
  <si>
    <t>Beverages</t>
  </si>
  <si>
    <t>Breakfast Cereals</t>
  </si>
  <si>
    <t>Biscuits &amp; Cakes</t>
  </si>
  <si>
    <t>Bread etc</t>
  </si>
  <si>
    <t>Confectionery</t>
  </si>
  <si>
    <t>Fish &amp; Fish Dishes</t>
  </si>
  <si>
    <t>Fruit</t>
  </si>
  <si>
    <t>Meat &amp; Meat Dishes</t>
  </si>
  <si>
    <t>Miscellaneous</t>
  </si>
  <si>
    <t>Pasta, Rice etc</t>
  </si>
  <si>
    <t>Savoury Snacks</t>
  </si>
  <si>
    <t>Vegetables</t>
  </si>
  <si>
    <t>Diet Lemonade</t>
  </si>
  <si>
    <t>Herbal Tea</t>
  </si>
  <si>
    <t>Black Tea</t>
  </si>
  <si>
    <t>Instant Coffee, made up</t>
  </si>
  <si>
    <t>Filter Coffee</t>
  </si>
  <si>
    <t>Diet Irn Bru</t>
  </si>
  <si>
    <t>Irn Bru</t>
  </si>
  <si>
    <t>Diet Cola</t>
  </si>
  <si>
    <t>Fruit squash, undiluted</t>
  </si>
  <si>
    <t>Fruit squash, diluted</t>
  </si>
  <si>
    <t>Choc Chip Cookies</t>
  </si>
  <si>
    <t>Iced Gems</t>
  </si>
  <si>
    <t>Jammie Dodgers</t>
  </si>
  <si>
    <t>Marshmallow teacakes</t>
  </si>
  <si>
    <t>Caramel Wafer Biscuit</t>
  </si>
  <si>
    <t>Snowballs</t>
  </si>
  <si>
    <t>Brown bread</t>
  </si>
  <si>
    <t>Garlic Bread</t>
  </si>
  <si>
    <t>Bagels</t>
  </si>
  <si>
    <t>Wholemeal bread</t>
  </si>
  <si>
    <t>All-Bran (sml portion)</t>
  </si>
  <si>
    <t>Bran Flakes (sml portion)</t>
  </si>
  <si>
    <t>Cheerios (sml portion)</t>
  </si>
  <si>
    <t>Coco Pops (sml portion)</t>
  </si>
  <si>
    <t>Corn Flakes (sml portion)</t>
  </si>
  <si>
    <t>Crunchy Nut Corn Flakes (sml portion)</t>
  </si>
  <si>
    <t>Frosties (sml portion)</t>
  </si>
  <si>
    <t>Fruit n Fibre (sml portion)</t>
  </si>
  <si>
    <t>Muesli, Swiss style (sml portion)</t>
  </si>
  <si>
    <t>Porridge, made with milk (sml portion)</t>
  </si>
  <si>
    <t>Ready Brek (sml portion)</t>
  </si>
  <si>
    <t>Rice Krispies (sml portion)</t>
  </si>
  <si>
    <t>Special K (sml portion)</t>
  </si>
  <si>
    <t>Sugar Puffs (sml portion)</t>
  </si>
  <si>
    <t>Sultana Bran (sml portion)</t>
  </si>
  <si>
    <t>Sultana Bran (med portion)</t>
  </si>
  <si>
    <t>Sugar Puffs (med portion)</t>
  </si>
  <si>
    <t>Special K (med portion)</t>
  </si>
  <si>
    <t>Rice Krispies (med portion)</t>
  </si>
  <si>
    <t>Ready Brek (med portion)</t>
  </si>
  <si>
    <t>Porridge, made with milk (med portion)</t>
  </si>
  <si>
    <t>Muesli, Swiss style (med portion)</t>
  </si>
  <si>
    <t>Fruit n Fibre (med portion)</t>
  </si>
  <si>
    <t>Frosties (med portion)</t>
  </si>
  <si>
    <t>Crunchy Nut Corn Flakes (med portion)</t>
  </si>
  <si>
    <t>Corn Flakes (med portion)</t>
  </si>
  <si>
    <t>Coco Pops (med portion)</t>
  </si>
  <si>
    <t>Cheerios (med portion)</t>
  </si>
  <si>
    <t>Bran Flakes (med portion)</t>
  </si>
  <si>
    <t>All-Bran (med portion)</t>
  </si>
  <si>
    <t>All-Bran (lge portion)</t>
  </si>
  <si>
    <t>Bran Flakes (lge portion)</t>
  </si>
  <si>
    <t>Cheerios (lge portion)</t>
  </si>
  <si>
    <t>Coco Pops (lge portion)</t>
  </si>
  <si>
    <t>Corn Flakes (lge portion)</t>
  </si>
  <si>
    <t>Crunchy Nut Corn Flakes (lge portion)</t>
  </si>
  <si>
    <t>Frosties (lge portion)</t>
  </si>
  <si>
    <t>Fruit n Fibre (lge portion)</t>
  </si>
  <si>
    <t>Muesli, Swiss style (lge portion)</t>
  </si>
  <si>
    <t>Porridge, made with milk (lge portion)</t>
  </si>
  <si>
    <t>Ready Brek (lge portion)</t>
  </si>
  <si>
    <t>Rice Krispies (lge portion)</t>
  </si>
  <si>
    <t>Special K (lge portion)</t>
  </si>
  <si>
    <t>Sugar Puffs (lge portion)</t>
  </si>
  <si>
    <t>Sultana Bran (lge portion)</t>
  </si>
  <si>
    <t>Apple &amp; Cinnamon Oat So Simple</t>
  </si>
  <si>
    <t>Chocolate Chip Muffin</t>
  </si>
  <si>
    <t>Chocolate &amp; Nut spread</t>
  </si>
  <si>
    <t>Crispie Cakes</t>
  </si>
  <si>
    <t>Syrup Oat So Simple</t>
  </si>
  <si>
    <t>Semolina Pudding</t>
  </si>
  <si>
    <t>Apple pie, slice</t>
  </si>
  <si>
    <t>Apple Pie, individual</t>
  </si>
  <si>
    <t>Cheese Slices</t>
  </si>
  <si>
    <t>Cheese spread</t>
  </si>
  <si>
    <t>Cheddar Cheese (matchbox size chunk)</t>
  </si>
  <si>
    <t>Cheddar Cheese (in sandwich)</t>
  </si>
  <si>
    <t>Cheddar Cheese (grated)</t>
  </si>
  <si>
    <t>Edam</t>
  </si>
  <si>
    <t>Gouda</t>
  </si>
  <si>
    <t>Choc Ice</t>
  </si>
  <si>
    <t>Coleslaw</t>
  </si>
  <si>
    <t>Double Cream</t>
  </si>
  <si>
    <t>Single Cream</t>
  </si>
  <si>
    <t>Whipping Cream</t>
  </si>
  <si>
    <t>Canned Spray Cream</t>
  </si>
  <si>
    <t>Apple Crumble</t>
  </si>
  <si>
    <t>Fruit Crumble</t>
  </si>
  <si>
    <t>Custard</t>
  </si>
  <si>
    <t>Dream Topping</t>
  </si>
  <si>
    <t>Eggs, boiled</t>
  </si>
  <si>
    <t>Eggs, fried</t>
  </si>
  <si>
    <t>Eggs, poached</t>
  </si>
  <si>
    <t>Eggs, scrambled</t>
  </si>
  <si>
    <t>Muller Fruit Corner</t>
  </si>
  <si>
    <t>Instant dessert powder, made up</t>
  </si>
  <si>
    <t>Jelly</t>
  </si>
  <si>
    <t>Lemon Meringue Pie</t>
  </si>
  <si>
    <t>Margarine, polyunsaturated</t>
  </si>
  <si>
    <t>Mayonnaise</t>
  </si>
  <si>
    <t>Mayonnaise, reduced calorie</t>
  </si>
  <si>
    <t>McDonalds Strawberry Milkshake</t>
  </si>
  <si>
    <t>Milkshake syrup, made up</t>
  </si>
  <si>
    <t>Mullerrice</t>
  </si>
  <si>
    <t>Pizza (deep pan)</t>
  </si>
  <si>
    <t>Pizza (thin crust)</t>
  </si>
  <si>
    <t>Rice pudding</t>
  </si>
  <si>
    <t>Scotch eggs</t>
  </si>
  <si>
    <t>Scotch eggs, mini</t>
  </si>
  <si>
    <t>Semi-skimmed milk (1 tablespoon)</t>
  </si>
  <si>
    <t>Skimmed milk (1 tablespoon)</t>
  </si>
  <si>
    <t>Whole milk (1 tablespoon)</t>
  </si>
  <si>
    <t>Whole milk (with cereal)</t>
  </si>
  <si>
    <t>Skimmed milk (with cereal)</t>
  </si>
  <si>
    <t>Semi-skimmed milk (with cereal)</t>
  </si>
  <si>
    <t>Swiss roll, slice</t>
  </si>
  <si>
    <t>Chocolate Milkshake</t>
  </si>
  <si>
    <t>Bounty Bar</t>
  </si>
  <si>
    <t>Chocolate Mini Eggs</t>
  </si>
  <si>
    <t>Curly Wurly</t>
  </si>
  <si>
    <t>Caramel Chocolate bar</t>
  </si>
  <si>
    <t>Chewy sweets</t>
  </si>
  <si>
    <t>Milk Chocolate</t>
  </si>
  <si>
    <t>White Chocolate</t>
  </si>
  <si>
    <t>Creme Eggs</t>
  </si>
  <si>
    <t>Crunchie bar</t>
  </si>
  <si>
    <t>Jam</t>
  </si>
  <si>
    <t>Liquorice Allsorts</t>
  </si>
  <si>
    <t>Popcorn, sweet</t>
  </si>
  <si>
    <t>Popcorn, salted</t>
  </si>
  <si>
    <t>Rolos</t>
  </si>
  <si>
    <t>Chocolate Orange bar</t>
  </si>
  <si>
    <t>Softmints</t>
  </si>
  <si>
    <t>Wine Gums</t>
  </si>
  <si>
    <t>Fish fingers, grilled</t>
  </si>
  <si>
    <t>Haddock, in batter, fried</t>
  </si>
  <si>
    <t>Cod, in batter, fried</t>
  </si>
  <si>
    <t>Mackerel, in brine</t>
  </si>
  <si>
    <t>Mackerel, in tomato sauce</t>
  </si>
  <si>
    <t>Pilchards, in tomato sauce</t>
  </si>
  <si>
    <t>Sardines, in brine</t>
  </si>
  <si>
    <t>Sardines,in tomato sauce</t>
  </si>
  <si>
    <t>Scampi, fried</t>
  </si>
  <si>
    <t>Tuna, in brine</t>
  </si>
  <si>
    <t>Apple juice</t>
  </si>
  <si>
    <t>Cooking Apples, stewed without sugar</t>
  </si>
  <si>
    <t>Apples, green</t>
  </si>
  <si>
    <t>Apples, red</t>
  </si>
  <si>
    <t>Avocado</t>
  </si>
  <si>
    <t>Blackberries</t>
  </si>
  <si>
    <t>Blackcurrants</t>
  </si>
  <si>
    <t>Cherries</t>
  </si>
  <si>
    <t>Fruit salad</t>
  </si>
  <si>
    <t>Grapefruit</t>
  </si>
  <si>
    <t>Grapes</t>
  </si>
  <si>
    <t>Mandarin oranges, in juice</t>
  </si>
  <si>
    <t>Mandarin oranges, in syrup</t>
  </si>
  <si>
    <t>Mangoes</t>
  </si>
  <si>
    <t>Melon</t>
  </si>
  <si>
    <t>Orange juice</t>
  </si>
  <si>
    <t>Peaches</t>
  </si>
  <si>
    <t>Pears</t>
  </si>
  <si>
    <t>Pineapple juice</t>
  </si>
  <si>
    <t>Pineapple, in juice</t>
  </si>
  <si>
    <t>Pineapple, in syrup</t>
  </si>
  <si>
    <t>Plums</t>
  </si>
  <si>
    <t>Raspberries</t>
  </si>
  <si>
    <t>Strawberries</t>
  </si>
  <si>
    <t>Baked beans</t>
  </si>
  <si>
    <t>Beanburger, fried</t>
  </si>
  <si>
    <t>Beetroot, pickled</t>
  </si>
  <si>
    <t>Broccoli, boiled</t>
  </si>
  <si>
    <t>Brussels sprouts, frozen, boiled</t>
  </si>
  <si>
    <t>Cabbage, boiled</t>
  </si>
  <si>
    <t>Carrots, boiled</t>
  </si>
  <si>
    <t>Carrots, raw</t>
  </si>
  <si>
    <t>Cauliflower, boiled</t>
  </si>
  <si>
    <t>Celery</t>
  </si>
  <si>
    <t>Vegetable Chilli</t>
  </si>
  <si>
    <t>Chips, French Fries</t>
  </si>
  <si>
    <t>Chipshop Chips</t>
  </si>
  <si>
    <t>Courgette, boiled</t>
  </si>
  <si>
    <t>Cucumber</t>
  </si>
  <si>
    <t>Vegetable Curry</t>
  </si>
  <si>
    <t>Garlic</t>
  </si>
  <si>
    <t>Hash Browns</t>
  </si>
  <si>
    <t>Vegetable Lasagne</t>
  </si>
  <si>
    <t>Leeks, boiled</t>
  </si>
  <si>
    <t>Lettuce, Iceberg</t>
  </si>
  <si>
    <t>Mixed vegetables, frozen, boiled</t>
  </si>
  <si>
    <t>Mixed vegetables, stir-fried</t>
  </si>
  <si>
    <t>Mushrooms, fried</t>
  </si>
  <si>
    <t>Cress</t>
  </si>
  <si>
    <t>New potatoes, boiled</t>
  </si>
  <si>
    <t>New potatoes, in skins, boiled</t>
  </si>
  <si>
    <t>Old potatoes, baked</t>
  </si>
  <si>
    <t>Old potatoes, boiled</t>
  </si>
  <si>
    <t>Old potatoes, roasted</t>
  </si>
  <si>
    <t>Onions, fried</t>
  </si>
  <si>
    <t>Oven chips, baked</t>
  </si>
  <si>
    <t>Onion Pakora/bhajia, fried</t>
  </si>
  <si>
    <t>Parsnip, boiled</t>
  </si>
  <si>
    <t>Peas, frozen, boiled</t>
  </si>
  <si>
    <t>Peppers, green</t>
  </si>
  <si>
    <t>Peppers, red</t>
  </si>
  <si>
    <t>Potato croquettes, fried</t>
  </si>
  <si>
    <t>Potato waffles, cooked</t>
  </si>
  <si>
    <t>Potato Salad</t>
  </si>
  <si>
    <t>Vegetable Samosas</t>
  </si>
  <si>
    <t>Spinach, boiled</t>
  </si>
  <si>
    <t>Spring onions</t>
  </si>
  <si>
    <t>Sweetcorn on-cob, boiled</t>
  </si>
  <si>
    <t>Sweetcorn</t>
  </si>
  <si>
    <t>Cherry Tomatoes</t>
  </si>
  <si>
    <t>Tomatoes</t>
  </si>
  <si>
    <t>Turnip, boiled</t>
  </si>
  <si>
    <t>Beef curry</t>
  </si>
  <si>
    <t>Beef sausages, grilled</t>
  </si>
  <si>
    <t>Beef mince, stewed</t>
  </si>
  <si>
    <t>Rump steak, grilled, lean</t>
  </si>
  <si>
    <t>Rump steak, strips, stir-fried</t>
  </si>
  <si>
    <t>Beef, roasted</t>
  </si>
  <si>
    <t>Beef, stewing steak, stewed</t>
  </si>
  <si>
    <t>Beefburgers, grilled</t>
  </si>
  <si>
    <t>Black pudding</t>
  </si>
  <si>
    <t>Bolognaise sauce</t>
  </si>
  <si>
    <t>Cheeseburger</t>
  </si>
  <si>
    <t>Chicken breast in crumbs, grilled</t>
  </si>
  <si>
    <t>Chicken burger</t>
  </si>
  <si>
    <t>Chicken curry</t>
  </si>
  <si>
    <t>Chicken goujons, baked</t>
  </si>
  <si>
    <t>Chicken kiev, baked</t>
  </si>
  <si>
    <t>Chicken nuggets</t>
  </si>
  <si>
    <t>Chicken pie, individual</t>
  </si>
  <si>
    <t>Chicken breast, casseroled</t>
  </si>
  <si>
    <t>Chicken breast, stir-fried</t>
  </si>
  <si>
    <t>Chicken, drumsticks, roasted</t>
  </si>
  <si>
    <t>Chicken, roasted</t>
  </si>
  <si>
    <t>Corned beef</t>
  </si>
  <si>
    <t>Curry sauce</t>
  </si>
  <si>
    <t>Duck, roasted</t>
  </si>
  <si>
    <t>Gravy</t>
  </si>
  <si>
    <t>Chopped Ham and Pork</t>
  </si>
  <si>
    <t>Gammon steak</t>
  </si>
  <si>
    <t>Hamburger</t>
  </si>
  <si>
    <t>Lamb curry</t>
  </si>
  <si>
    <t>Lamb chops</t>
  </si>
  <si>
    <t>Lamb, roasted</t>
  </si>
  <si>
    <t>Liver, fried</t>
  </si>
  <si>
    <t>Luncheon meat</t>
  </si>
  <si>
    <t>McDonalds McFlurry (all types)</t>
  </si>
  <si>
    <t>Pate</t>
  </si>
  <si>
    <t>Pork/Chicken chow mein</t>
  </si>
  <si>
    <t>Pork Haslet</t>
  </si>
  <si>
    <t>Pork sausages, grilled</t>
  </si>
  <si>
    <t>Pork spare ribs</t>
  </si>
  <si>
    <t>Pork kebabs, grilled</t>
  </si>
  <si>
    <t>Pork strips, stir-fried</t>
  </si>
  <si>
    <t>Pork chops, grilled</t>
  </si>
  <si>
    <t>Pork, roasted</t>
  </si>
  <si>
    <t>Ravioli, in tomato sauce</t>
  </si>
  <si>
    <t>Sausage rolls</t>
  </si>
  <si>
    <t>Sausage rolls, mini</t>
  </si>
  <si>
    <t>Steak/Beef pie, individual</t>
  </si>
  <si>
    <t>Sweet and Sour Pork</t>
  </si>
  <si>
    <t>Turkey drumsticks, roasted</t>
  </si>
  <si>
    <t>Super Noodles, made up</t>
  </si>
  <si>
    <t>Noodles, boiled</t>
  </si>
  <si>
    <t>Pot noodle, made up</t>
  </si>
  <si>
    <t>Spaghetti, in tomato sauce</t>
  </si>
  <si>
    <t>Spaghetti, boiled</t>
  </si>
  <si>
    <t>Vegetable oil</t>
  </si>
  <si>
    <t>White rice, boiled</t>
  </si>
  <si>
    <t>Hulahoops crisps</t>
  </si>
  <si>
    <t>Monster munch</t>
  </si>
  <si>
    <t>Prawn Crackers</t>
  </si>
  <si>
    <t>Pringles</t>
  </si>
  <si>
    <t>Quavers</t>
  </si>
  <si>
    <t>Snack-a-jacks</t>
  </si>
  <si>
    <t>Bacon bites</t>
  </si>
  <si>
    <t>Apple sauce</t>
  </si>
  <si>
    <t>Cream of Chicken soup</t>
  </si>
  <si>
    <t>Cream of Tomato soup</t>
  </si>
  <si>
    <t>Mango Chutney</t>
  </si>
  <si>
    <t>Mixed Fruit Chutney</t>
  </si>
  <si>
    <t>French Dressing</t>
  </si>
  <si>
    <t>Cream of Mushroom soup</t>
  </si>
  <si>
    <t>Mustard</t>
  </si>
  <si>
    <t>Pickled Onions</t>
  </si>
  <si>
    <t>Oxtail soup</t>
  </si>
  <si>
    <t>Vegetable soup</t>
  </si>
  <si>
    <t>Water (½ pint)</t>
  </si>
  <si>
    <t>Water (1 pint)</t>
  </si>
  <si>
    <t>White sauce, made with semi-skimmed milk</t>
  </si>
  <si>
    <t>Water (glass)</t>
  </si>
  <si>
    <t>Day</t>
  </si>
  <si>
    <t>Food Group No</t>
  </si>
  <si>
    <t>Beverage</t>
  </si>
  <si>
    <t>Biscuits</t>
  </si>
  <si>
    <t>Bread</t>
  </si>
  <si>
    <t>Cereals</t>
  </si>
  <si>
    <t>Fish</t>
  </si>
  <si>
    <t>Meat</t>
  </si>
  <si>
    <t>Pasta</t>
  </si>
  <si>
    <t>Snacks</t>
  </si>
  <si>
    <t>Sauces</t>
  </si>
  <si>
    <t>Dairy</t>
  </si>
  <si>
    <t>Miscellaneous List</t>
  </si>
  <si>
    <t>Sauces List</t>
  </si>
  <si>
    <t>Snacks List</t>
  </si>
  <si>
    <t>Pasta List</t>
  </si>
  <si>
    <t>Meat List</t>
  </si>
  <si>
    <t>Vegetables List</t>
  </si>
  <si>
    <t>Fruit List</t>
  </si>
  <si>
    <t>Fish List</t>
  </si>
  <si>
    <t>Confectionery List</t>
  </si>
  <si>
    <t>Dairy List</t>
  </si>
  <si>
    <t>Cereals List</t>
  </si>
  <si>
    <t>Bread List</t>
  </si>
  <si>
    <t>Biscuits List</t>
  </si>
  <si>
    <t>Beverage List</t>
  </si>
  <si>
    <t>Produce List</t>
  </si>
  <si>
    <t>Dairy(Milk/Cheese/Eggs) &amp; Puddings</t>
  </si>
  <si>
    <t>Energy of 1 portion (kJ)</t>
  </si>
  <si>
    <t>(blank)</t>
  </si>
  <si>
    <t>Grand Total</t>
  </si>
  <si>
    <t>Total</t>
  </si>
  <si>
    <t>These rows of cells can be copied &amp; inserted if needed</t>
  </si>
  <si>
    <t>Day No.</t>
  </si>
  <si>
    <t>Portion Eaten</t>
  </si>
  <si>
    <t>Bacon rasher, back, grilled</t>
  </si>
  <si>
    <t>Bacon rasher, middle, grilled</t>
  </si>
  <si>
    <t>Bacon rasher, streaky, grilled</t>
  </si>
  <si>
    <t>Average portion size (g)</t>
  </si>
  <si>
    <t>Time (hh:mm)</t>
  </si>
  <si>
    <t>Delete empty rows when diary has been inputted</t>
  </si>
  <si>
    <t>Additional factors e.g. Time/Food Group can be added if required</t>
  </si>
  <si>
    <t>Sum of Energy (kJ)</t>
  </si>
  <si>
    <t>Right click on the table above &amp; select 'Refresh Data'</t>
  </si>
  <si>
    <t>Energy (kcal)</t>
  </si>
  <si>
    <t>AVG</t>
  </si>
  <si>
    <t>STDV</t>
  </si>
  <si>
    <t>SEM</t>
  </si>
  <si>
    <t>TABLE A</t>
  </si>
  <si>
    <t>TABLE 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</si>
</sst>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b/>
      <u val="single"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Comic Sans MS"/>
      <family val="0"/>
    </font>
    <font>
      <sz val="10.25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33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NumberFormat="1" applyFont="1" applyBorder="1" applyAlignment="1">
      <alignment/>
    </xf>
    <xf numFmtId="0" fontId="2" fillId="33" borderId="28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name val="Comic Sans MS"/>
      </font>
      <border/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Energy Intake (kJ)</a:t>
            </a:r>
          </a:p>
        </c:rich>
      </c:tx>
      <c:layout>
        <c:manualLayout>
          <c:xMode val="factor"/>
          <c:yMode val="factor"/>
          <c:x val="0.004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6725"/>
          <c:w val="0.93"/>
          <c:h val="0.87425"/>
        </c:manualLayout>
      </c:layout>
      <c:barChart>
        <c:barDir val="col"/>
        <c:grouping val="clustered"/>
        <c:varyColors val="1"/>
        <c:ser>
          <c:idx val="1"/>
          <c:order val="0"/>
          <c:tx>
            <c:strRef>
              <c:f>Summary!$B$17</c:f>
              <c:strCache>
                <c:ptCount val="1"/>
                <c:pt idx="0">
                  <c:v>Energy (kJ)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Ref>
                <c:f>Summary!$B$23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Summary!$B$23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Summary!$A$18:$A$20</c:f>
              <c:numCache/>
            </c:numRef>
          </c:cat>
          <c:val>
            <c:numRef>
              <c:f>Summary!$B$18:$B$20</c:f>
              <c:numCache/>
            </c:numRef>
          </c:val>
        </c:ser>
        <c:gapWidth val="20"/>
        <c:axId val="29026189"/>
        <c:axId val="59909110"/>
      </c:barChart>
      <c:catAx>
        <c:axId val="2902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Energy (kJ)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9026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Energy Intake (kcal)</a:t>
            </a:r>
          </a:p>
        </c:rich>
      </c:tx>
      <c:layout>
        <c:manualLayout>
          <c:xMode val="factor"/>
          <c:yMode val="factor"/>
          <c:x val="0.00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6775"/>
          <c:w val="0.94525"/>
          <c:h val="0.879"/>
        </c:manualLayout>
      </c:layout>
      <c:barChart>
        <c:barDir val="col"/>
        <c:grouping val="clustered"/>
        <c:varyColors val="1"/>
        <c:ser>
          <c:idx val="1"/>
          <c:order val="0"/>
          <c:tx>
            <c:strRef>
              <c:f>Summary!$C$17</c:f>
              <c:strCache>
                <c:ptCount val="1"/>
                <c:pt idx="0">
                  <c:v>Energy (kcal)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Ref>
                <c:f>Summary!$C$23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Summary!$C$23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Summary!$A$18:$A$20</c:f>
              <c:numCache/>
            </c:numRef>
          </c:cat>
          <c:val>
            <c:numRef>
              <c:f>Summary!$C$18:$C$20</c:f>
              <c:numCache/>
            </c:numRef>
          </c:val>
        </c:ser>
        <c:gapWidth val="20"/>
        <c:axId val="2311079"/>
        <c:axId val="20799712"/>
      </c:barChart>
      <c:catAx>
        <c:axId val="231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Energy (kcal)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1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4</xdr:col>
      <xdr:colOff>304800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5095875"/>
        <a:ext cx="46291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23</xdr:row>
      <xdr:rowOff>142875</xdr:rowOff>
    </xdr:from>
    <xdr:to>
      <xdr:col>13</xdr:col>
      <xdr:colOff>581025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4743450" y="5095875"/>
        <a:ext cx="538162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5536" sheet="Food Intake"/>
  </cacheSource>
  <cacheFields count="8">
    <cacheField name="Day No.">
      <sharedItems containsString="0" containsBlank="1" containsMixedTypes="0" containsNumber="1" containsInteger="1" count="4">
        <n v="1"/>
        <n v="2"/>
        <n v="3"/>
        <m/>
      </sharedItems>
    </cacheField>
    <cacheField name="Time (hh:mm)">
      <sharedItems containsString="0" containsBlank="1" count="1">
        <m/>
      </sharedItems>
    </cacheField>
    <cacheField name="Food Group">
      <sharedItems containsBlank="1" containsMixedTypes="0" count="15">
        <s v="Beverages"/>
        <s v="Biscuits &amp; Cakes"/>
        <s v="Bread etc"/>
        <s v="Breakfast Cereals"/>
        <s v="Confectionery"/>
        <s v="Dairy(Milk/Cheese/Eggs) &amp; Puddings"/>
        <s v="Fish &amp; Fish Dishes"/>
        <s v="Fruit"/>
        <s v="Meat &amp; Meat Dishes"/>
        <s v="Miscellaneous"/>
        <s v="Pasta, Rice etc"/>
        <s v="Sauces"/>
        <s v="Savoury Snacks"/>
        <s v="Vegetables"/>
        <m/>
      </sharedItems>
    </cacheField>
    <cacheField name="Food Item">
      <sharedItems containsString="0" containsBlank="1" count="1">
        <m/>
      </sharedItems>
    </cacheField>
    <cacheField name="Average portion size (g)">
      <sharedItems containsString="0" containsBlank="1" containsMixedTypes="1" count="2">
        <e v="#N/A"/>
        <m/>
      </sharedItems>
    </cacheField>
    <cacheField name="Portion Eaten">
      <sharedItems containsString="0" containsBlank="1" count="1">
        <m/>
      </sharedItems>
    </cacheField>
    <cacheField name="Energy of 1 portion (kJ)">
      <sharedItems containsString="0" containsBlank="1" containsMixedTypes="1" count="2">
        <e v="#N/A"/>
        <m/>
      </sharedItems>
    </cacheField>
    <cacheField name="Energy (kJ)">
      <sharedItems containsString="0" containsBlank="1" containsMixedTypes="1" count="2">
        <e v="#N/A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/>
  <pivotFields count="8"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Energy (kJ)" fld="7" baseField="0" baseItem="0"/>
  </data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M42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7109375" style="1" bestFit="1" customWidth="1"/>
    <col min="2" max="2" width="12.421875" style="2" bestFit="1" customWidth="1"/>
    <col min="3" max="3" width="17.57421875" style="4" customWidth="1"/>
    <col min="4" max="4" width="35.00390625" style="4" customWidth="1"/>
    <col min="5" max="5" width="20.7109375" style="4" bestFit="1" customWidth="1"/>
    <col min="6" max="6" width="12.28125" style="4" bestFit="1" customWidth="1"/>
    <col min="7" max="7" width="20.421875" style="4" hidden="1" customWidth="1"/>
    <col min="8" max="8" width="10.57421875" style="4" bestFit="1" customWidth="1"/>
    <col min="9" max="9" width="12.57421875" style="4" bestFit="1" customWidth="1"/>
    <col min="10" max="10" width="3.00390625" style="4" hidden="1" customWidth="1"/>
    <col min="11" max="11" width="12.8515625" style="4" hidden="1" customWidth="1"/>
    <col min="12" max="12" width="2.7109375" style="4" hidden="1" customWidth="1"/>
    <col min="13" max="13" width="10.57421875" style="3" hidden="1" customWidth="1"/>
    <col min="14" max="16" width="6.28125" style="4" hidden="1" customWidth="1"/>
    <col min="17" max="17" width="6.28125" style="5" hidden="1" customWidth="1"/>
    <col min="18" max="18" width="7.8515625" style="4" hidden="1" customWidth="1"/>
    <col min="19" max="21" width="6.28125" style="4" hidden="1" customWidth="1"/>
    <col min="22" max="23" width="6.28125" style="5" hidden="1" customWidth="1"/>
    <col min="24" max="26" width="6.28125" style="4" hidden="1" customWidth="1"/>
    <col min="27" max="27" width="6.28125" style="5" hidden="1" customWidth="1"/>
    <col min="28" max="28" width="7.8515625" style="4" hidden="1" customWidth="1"/>
    <col min="29" max="31" width="6.28125" style="4" hidden="1" customWidth="1"/>
    <col min="32" max="32" width="6.28125" style="5" hidden="1" customWidth="1"/>
    <col min="33" max="33" width="7.8515625" style="4" hidden="1" customWidth="1"/>
    <col min="34" max="36" width="6.28125" style="4" hidden="1" customWidth="1"/>
    <col min="37" max="37" width="6.28125" style="5" hidden="1" customWidth="1"/>
    <col min="38" max="38" width="7.8515625" style="4" hidden="1" customWidth="1"/>
    <col min="39" max="41" width="6.28125" style="4" hidden="1" customWidth="1"/>
    <col min="42" max="42" width="6.28125" style="5" hidden="1" customWidth="1"/>
    <col min="43" max="43" width="7.8515625" style="4" hidden="1" customWidth="1"/>
    <col min="44" max="46" width="6.28125" style="4" hidden="1" customWidth="1"/>
    <col min="47" max="47" width="6.28125" style="5" hidden="1" customWidth="1"/>
    <col min="48" max="48" width="7.8515625" style="4" hidden="1" customWidth="1"/>
    <col min="49" max="51" width="6.28125" style="4" hidden="1" customWidth="1"/>
    <col min="52" max="52" width="6.28125" style="5" hidden="1" customWidth="1"/>
    <col min="53" max="53" width="7.8515625" style="4" hidden="1" customWidth="1"/>
    <col min="54" max="56" width="6.28125" style="4" hidden="1" customWidth="1"/>
    <col min="57" max="57" width="6.28125" style="5" hidden="1" customWidth="1"/>
    <col min="58" max="58" width="7.8515625" style="4" hidden="1" customWidth="1"/>
    <col min="59" max="61" width="6.28125" style="4" hidden="1" customWidth="1"/>
    <col min="62" max="62" width="6.28125" style="5" hidden="1" customWidth="1"/>
    <col min="63" max="63" width="7.8515625" style="4" hidden="1" customWidth="1"/>
    <col min="64" max="66" width="6.28125" style="4" hidden="1" customWidth="1"/>
    <col min="67" max="67" width="6.28125" style="5" hidden="1" customWidth="1"/>
    <col min="68" max="68" width="7.8515625" style="4" hidden="1" customWidth="1"/>
    <col min="69" max="71" width="6.28125" style="4" hidden="1" customWidth="1"/>
    <col min="72" max="72" width="6.28125" style="5" hidden="1" customWidth="1"/>
    <col min="73" max="73" width="7.8515625" style="4" hidden="1" customWidth="1"/>
    <col min="74" max="76" width="6.28125" style="4" hidden="1" customWidth="1"/>
    <col min="77" max="77" width="6.28125" style="5" hidden="1" customWidth="1"/>
    <col min="78" max="78" width="7.8515625" style="4" hidden="1" customWidth="1"/>
    <col min="79" max="81" width="6.28125" style="4" hidden="1" customWidth="1"/>
    <col min="82" max="82" width="3.57421875" style="5" customWidth="1"/>
    <col min="83" max="83" width="7.7109375" style="4" bestFit="1" customWidth="1"/>
    <col min="84" max="84" width="5.00390625" style="4" bestFit="1" customWidth="1"/>
    <col min="85" max="85" width="32.421875" style="4" bestFit="1" customWidth="1"/>
    <col min="86" max="86" width="35.00390625" style="4" customWidth="1"/>
    <col min="87" max="87" width="5.7109375" style="4" bestFit="1" customWidth="1"/>
    <col min="88" max="88" width="7.28125" style="4" customWidth="1"/>
    <col min="89" max="90" width="5.7109375" style="4" bestFit="1" customWidth="1"/>
    <col min="91" max="16384" width="9.140625" style="4" customWidth="1"/>
  </cols>
  <sheetData>
    <row r="1" spans="1:91" ht="15">
      <c r="A1" s="1" t="s">
        <v>532</v>
      </c>
      <c r="B1" s="2" t="s">
        <v>538</v>
      </c>
      <c r="C1" s="3" t="s">
        <v>191</v>
      </c>
      <c r="D1" s="4" t="s">
        <v>188</v>
      </c>
      <c r="E1" s="4" t="s">
        <v>537</v>
      </c>
      <c r="F1" s="4" t="s">
        <v>533</v>
      </c>
      <c r="G1" s="4" t="s">
        <v>527</v>
      </c>
      <c r="H1" s="4" t="s">
        <v>190</v>
      </c>
      <c r="I1" s="4" t="s">
        <v>543</v>
      </c>
      <c r="J1" s="3"/>
      <c r="K1" s="3" t="s">
        <v>525</v>
      </c>
      <c r="L1" s="3"/>
      <c r="M1" s="3" t="s">
        <v>524</v>
      </c>
      <c r="N1" s="4" t="s">
        <v>500</v>
      </c>
      <c r="O1" s="4" t="s">
        <v>189</v>
      </c>
      <c r="P1" s="4" t="s">
        <v>190</v>
      </c>
      <c r="R1" s="3" t="s">
        <v>523</v>
      </c>
      <c r="S1" s="4" t="s">
        <v>500</v>
      </c>
      <c r="T1" s="4" t="s">
        <v>189</v>
      </c>
      <c r="U1" s="4" t="s">
        <v>190</v>
      </c>
      <c r="W1" s="5" t="s">
        <v>522</v>
      </c>
      <c r="X1" s="4" t="s">
        <v>500</v>
      </c>
      <c r="Y1" s="4" t="s">
        <v>189</v>
      </c>
      <c r="Z1" s="4" t="s">
        <v>190</v>
      </c>
      <c r="AB1" s="3" t="s">
        <v>521</v>
      </c>
      <c r="AC1" s="4" t="s">
        <v>500</v>
      </c>
      <c r="AD1" s="4" t="s">
        <v>189</v>
      </c>
      <c r="AE1" s="4" t="s">
        <v>190</v>
      </c>
      <c r="AG1" s="3" t="s">
        <v>519</v>
      </c>
      <c r="AH1" s="4" t="s">
        <v>500</v>
      </c>
      <c r="AI1" s="4" t="s">
        <v>189</v>
      </c>
      <c r="AJ1" s="4" t="s">
        <v>190</v>
      </c>
      <c r="AL1" s="3" t="s">
        <v>520</v>
      </c>
      <c r="AM1" s="4" t="s">
        <v>500</v>
      </c>
      <c r="AN1" s="4" t="s">
        <v>189</v>
      </c>
      <c r="AO1" s="4" t="s">
        <v>190</v>
      </c>
      <c r="AQ1" s="3" t="s">
        <v>518</v>
      </c>
      <c r="AR1" s="4" t="s">
        <v>500</v>
      </c>
      <c r="AS1" s="4" t="s">
        <v>189</v>
      </c>
      <c r="AT1" s="4" t="s">
        <v>190</v>
      </c>
      <c r="AV1" s="3" t="s">
        <v>517</v>
      </c>
      <c r="AW1" s="4" t="s">
        <v>500</v>
      </c>
      <c r="AX1" s="4" t="s">
        <v>189</v>
      </c>
      <c r="AY1" s="4" t="s">
        <v>190</v>
      </c>
      <c r="BA1" s="3" t="s">
        <v>515</v>
      </c>
      <c r="BB1" s="4" t="s">
        <v>500</v>
      </c>
      <c r="BC1" s="4" t="s">
        <v>189</v>
      </c>
      <c r="BD1" s="4" t="s">
        <v>190</v>
      </c>
      <c r="BF1" s="3" t="s">
        <v>511</v>
      </c>
      <c r="BG1" s="4" t="s">
        <v>500</v>
      </c>
      <c r="BH1" s="4" t="s">
        <v>189</v>
      </c>
      <c r="BI1" s="4" t="s">
        <v>190</v>
      </c>
      <c r="BK1" s="3" t="s">
        <v>514</v>
      </c>
      <c r="BL1" s="4" t="s">
        <v>500</v>
      </c>
      <c r="BM1" s="4" t="s">
        <v>189</v>
      </c>
      <c r="BN1" s="4" t="s">
        <v>190</v>
      </c>
      <c r="BP1" s="3" t="s">
        <v>512</v>
      </c>
      <c r="BQ1" s="4" t="s">
        <v>500</v>
      </c>
      <c r="BR1" s="4" t="s">
        <v>189</v>
      </c>
      <c r="BS1" s="4" t="s">
        <v>190</v>
      </c>
      <c r="BU1" s="3" t="s">
        <v>513</v>
      </c>
      <c r="BV1" s="4" t="s">
        <v>500</v>
      </c>
      <c r="BW1" s="4" t="s">
        <v>189</v>
      </c>
      <c r="BX1" s="4" t="s">
        <v>190</v>
      </c>
      <c r="BZ1" s="3" t="s">
        <v>516</v>
      </c>
      <c r="CA1" s="4" t="s">
        <v>500</v>
      </c>
      <c r="CB1" s="4" t="s">
        <v>189</v>
      </c>
      <c r="CC1" s="4" t="s">
        <v>190</v>
      </c>
      <c r="CD1" s="6"/>
      <c r="CE1" s="32" t="s">
        <v>531</v>
      </c>
      <c r="CF1" s="33"/>
      <c r="CG1" s="33"/>
      <c r="CH1" s="33"/>
      <c r="CI1" s="33"/>
      <c r="CJ1" s="33"/>
      <c r="CK1" s="33"/>
      <c r="CL1" s="34"/>
      <c r="CM1" s="7"/>
    </row>
    <row r="2" spans="1:91" ht="15">
      <c r="A2" s="1">
        <v>1</v>
      </c>
      <c r="C2" s="5" t="s">
        <v>192</v>
      </c>
      <c r="E2" s="4" t="e">
        <f aca="true" t="shared" si="0" ref="E2:E31">VLOOKUP(D2,M$1:P$65536,3,FALSE)</f>
        <v>#N/A</v>
      </c>
      <c r="G2" s="4" t="e">
        <f aca="true" t="shared" si="1" ref="G2:G31">VLOOKUP(D2,M$1:P$65536,4,FALSE)</f>
        <v>#N/A</v>
      </c>
      <c r="H2" s="4" t="e">
        <f aca="true" t="shared" si="2" ref="H2:H65">F2*G2</f>
        <v>#N/A</v>
      </c>
      <c r="I2" s="4" t="e">
        <f>H2/4.186</f>
        <v>#N/A</v>
      </c>
      <c r="J2" s="3">
        <v>1</v>
      </c>
      <c r="K2" s="5" t="s">
        <v>501</v>
      </c>
      <c r="L2" s="5"/>
      <c r="M2" s="5" t="s">
        <v>206</v>
      </c>
      <c r="N2" s="4">
        <v>1</v>
      </c>
      <c r="O2" s="4">
        <v>260</v>
      </c>
      <c r="P2" s="4">
        <v>5.2</v>
      </c>
      <c r="R2" s="5" t="s">
        <v>218</v>
      </c>
      <c r="S2" s="4">
        <v>2</v>
      </c>
      <c r="T2" s="4">
        <v>27</v>
      </c>
      <c r="U2" s="4">
        <v>515.7</v>
      </c>
      <c r="W2" s="5" t="s">
        <v>222</v>
      </c>
      <c r="X2" s="4">
        <v>3</v>
      </c>
      <c r="Y2" s="4">
        <v>70</v>
      </c>
      <c r="Z2" s="4">
        <v>630.7</v>
      </c>
      <c r="AB2" s="5" t="s">
        <v>254</v>
      </c>
      <c r="AC2" s="4">
        <v>4</v>
      </c>
      <c r="AD2" s="4">
        <v>60</v>
      </c>
      <c r="AE2" s="4">
        <v>332.7</v>
      </c>
      <c r="AG2" s="5" t="s">
        <v>321</v>
      </c>
      <c r="AH2" s="4">
        <v>6</v>
      </c>
      <c r="AI2" s="4">
        <v>58</v>
      </c>
      <c r="AJ2" s="4">
        <v>1148.4</v>
      </c>
      <c r="AL2" s="5" t="s">
        <v>290</v>
      </c>
      <c r="AM2" s="4">
        <v>5</v>
      </c>
      <c r="AN2" s="4">
        <v>170</v>
      </c>
      <c r="AO2" s="4">
        <v>1482.4</v>
      </c>
      <c r="AQ2" s="5" t="s">
        <v>340</v>
      </c>
      <c r="AR2" s="4">
        <v>7</v>
      </c>
      <c r="AS2" s="4">
        <v>180</v>
      </c>
      <c r="AT2" s="4">
        <v>1855.8</v>
      </c>
      <c r="AV2" s="5" t="s">
        <v>348</v>
      </c>
      <c r="AW2" s="4">
        <v>8</v>
      </c>
      <c r="AX2" s="4">
        <v>200</v>
      </c>
      <c r="AY2" s="4">
        <v>328</v>
      </c>
      <c r="BA2" s="5" t="s">
        <v>534</v>
      </c>
      <c r="BB2" s="4">
        <v>10</v>
      </c>
      <c r="BC2" s="4">
        <v>25</v>
      </c>
      <c r="BD2" s="4">
        <v>298.5</v>
      </c>
      <c r="BF2" s="5" t="s">
        <v>61</v>
      </c>
      <c r="BG2" s="4">
        <v>14</v>
      </c>
      <c r="BH2" s="4">
        <v>10</v>
      </c>
      <c r="BI2" s="4">
        <v>303.1</v>
      </c>
      <c r="BK2" s="5" t="s">
        <v>141</v>
      </c>
      <c r="BL2" s="4">
        <v>11</v>
      </c>
      <c r="BM2" s="4">
        <v>150</v>
      </c>
      <c r="BN2" s="4">
        <v>895.5</v>
      </c>
      <c r="BP2" s="5" t="s">
        <v>484</v>
      </c>
      <c r="BQ2" s="4">
        <v>13</v>
      </c>
      <c r="BR2" s="4">
        <v>20</v>
      </c>
      <c r="BS2" s="4">
        <v>54.8</v>
      </c>
      <c r="BU2" s="5" t="s">
        <v>483</v>
      </c>
      <c r="BV2" s="4">
        <v>12</v>
      </c>
      <c r="BW2" s="4">
        <v>25</v>
      </c>
      <c r="BX2" s="4">
        <v>552.5</v>
      </c>
      <c r="BZ2" s="5" t="s">
        <v>372</v>
      </c>
      <c r="CA2" s="4">
        <v>9</v>
      </c>
      <c r="CB2" s="4">
        <v>135</v>
      </c>
      <c r="CC2" s="4">
        <v>479.3</v>
      </c>
      <c r="CD2" s="6"/>
      <c r="CF2" s="2"/>
      <c r="CG2" s="5" t="s">
        <v>192</v>
      </c>
      <c r="CI2" s="4" t="e">
        <f>VLOOKUP(CH2,CQ:CT,3,FALSE)</f>
        <v>#N/A</v>
      </c>
      <c r="CK2" s="4" t="e">
        <f>VLOOKUP(CH2,CQ:CT,4,FALSE)</f>
        <v>#N/A</v>
      </c>
      <c r="CL2" s="4" t="e">
        <f aca="true" t="shared" si="3" ref="CL2:CL15">CJ2*CK2</f>
        <v>#N/A</v>
      </c>
      <c r="CM2" s="7"/>
    </row>
    <row r="3" spans="1:91" ht="15">
      <c r="A3" s="1">
        <v>2</v>
      </c>
      <c r="C3" s="5" t="s">
        <v>192</v>
      </c>
      <c r="E3" s="4" t="e">
        <f t="shared" si="0"/>
        <v>#N/A</v>
      </c>
      <c r="G3" s="4" t="e">
        <f t="shared" si="1"/>
        <v>#N/A</v>
      </c>
      <c r="H3" s="4" t="e">
        <f t="shared" si="2"/>
        <v>#N/A</v>
      </c>
      <c r="I3" s="4" t="e">
        <f aca="true" t="shared" si="4" ref="I3:I66">H3/4.186</f>
        <v>#N/A</v>
      </c>
      <c r="J3" s="3">
        <v>2</v>
      </c>
      <c r="K3" s="5" t="s">
        <v>502</v>
      </c>
      <c r="L3" s="5"/>
      <c r="M3" s="3" t="s">
        <v>3</v>
      </c>
      <c r="N3" s="4">
        <v>1</v>
      </c>
      <c r="O3" s="4">
        <v>263</v>
      </c>
      <c r="P3" s="4">
        <v>339.3</v>
      </c>
      <c r="R3" s="5" t="s">
        <v>214</v>
      </c>
      <c r="S3" s="4">
        <v>2</v>
      </c>
      <c r="T3" s="4">
        <v>8</v>
      </c>
      <c r="U3" s="4">
        <v>168.6</v>
      </c>
      <c r="W3" s="5" t="s">
        <v>16</v>
      </c>
      <c r="X3" s="4">
        <v>3</v>
      </c>
      <c r="Y3" s="4">
        <v>7</v>
      </c>
      <c r="Z3" s="4">
        <v>116.3</v>
      </c>
      <c r="AB3" s="5" t="s">
        <v>253</v>
      </c>
      <c r="AC3" s="4">
        <v>4</v>
      </c>
      <c r="AD3" s="4">
        <v>40</v>
      </c>
      <c r="AE3" s="4">
        <v>443.6</v>
      </c>
      <c r="AG3" s="5" t="s">
        <v>324</v>
      </c>
      <c r="AH3" s="4">
        <v>6</v>
      </c>
      <c r="AI3" s="4">
        <v>50</v>
      </c>
      <c r="AJ3" s="4">
        <v>1005</v>
      </c>
      <c r="AL3" s="5" t="s">
        <v>276</v>
      </c>
      <c r="AM3" s="4">
        <v>5</v>
      </c>
      <c r="AN3" s="4">
        <v>72</v>
      </c>
      <c r="AO3" s="4">
        <v>1057.7</v>
      </c>
      <c r="AQ3" s="5" t="s">
        <v>176</v>
      </c>
      <c r="AR3" s="4">
        <v>7</v>
      </c>
      <c r="AS3" s="4">
        <v>300</v>
      </c>
      <c r="AT3" s="4">
        <v>963</v>
      </c>
      <c r="AV3" s="5" t="s">
        <v>350</v>
      </c>
      <c r="AW3" s="4">
        <v>8</v>
      </c>
      <c r="AX3" s="4">
        <v>100</v>
      </c>
      <c r="AY3" s="4">
        <v>199</v>
      </c>
      <c r="BA3" s="5" t="s">
        <v>535</v>
      </c>
      <c r="BB3" s="4">
        <v>10</v>
      </c>
      <c r="BC3" s="4">
        <v>40</v>
      </c>
      <c r="BD3" s="4">
        <v>510.4</v>
      </c>
      <c r="BF3" s="5" t="s">
        <v>271</v>
      </c>
      <c r="BG3" s="4">
        <v>14</v>
      </c>
      <c r="BH3" s="4">
        <v>8</v>
      </c>
      <c r="BI3" s="4">
        <v>183.5</v>
      </c>
      <c r="BK3" s="5" t="s">
        <v>139</v>
      </c>
      <c r="BL3" s="4">
        <v>11</v>
      </c>
      <c r="BM3" s="4">
        <v>150</v>
      </c>
      <c r="BN3" s="4">
        <v>1425</v>
      </c>
      <c r="BP3" s="5" t="s">
        <v>163</v>
      </c>
      <c r="BQ3" s="4">
        <v>13</v>
      </c>
      <c r="BR3" s="4">
        <v>45</v>
      </c>
      <c r="BS3" s="4">
        <v>176.9</v>
      </c>
      <c r="BU3" s="5" t="s">
        <v>477</v>
      </c>
      <c r="BV3" s="4">
        <v>12</v>
      </c>
      <c r="BW3" s="4">
        <v>30</v>
      </c>
      <c r="BX3" s="4">
        <v>627</v>
      </c>
      <c r="BZ3" s="5" t="s">
        <v>373</v>
      </c>
      <c r="CA3" s="4">
        <v>9</v>
      </c>
      <c r="CB3" s="4">
        <v>56</v>
      </c>
      <c r="CC3" s="4">
        <v>451.4</v>
      </c>
      <c r="CD3" s="6"/>
      <c r="CF3" s="2"/>
      <c r="CG3" s="5" t="s">
        <v>194</v>
      </c>
      <c r="CI3" s="4" t="e">
        <f>VLOOKUP(CH3,CV:CY,3,FALSE)</f>
        <v>#N/A</v>
      </c>
      <c r="CK3" s="4" t="e">
        <f>VLOOKUP(CH3,CV:CY,4,FALSE)</f>
        <v>#N/A</v>
      </c>
      <c r="CL3" s="4" t="e">
        <f t="shared" si="3"/>
        <v>#N/A</v>
      </c>
      <c r="CM3" s="7"/>
    </row>
    <row r="4" spans="1:91" ht="15">
      <c r="A4" s="1">
        <v>3</v>
      </c>
      <c r="C4" s="5" t="s">
        <v>192</v>
      </c>
      <c r="E4" s="4" t="e">
        <f t="shared" si="0"/>
        <v>#N/A</v>
      </c>
      <c r="G4" s="4" t="e">
        <f t="shared" si="1"/>
        <v>#N/A</v>
      </c>
      <c r="H4" s="4" t="e">
        <f t="shared" si="2"/>
        <v>#N/A</v>
      </c>
      <c r="I4" s="4" t="e">
        <f t="shared" si="4"/>
        <v>#N/A</v>
      </c>
      <c r="J4" s="3">
        <v>3</v>
      </c>
      <c r="K4" s="5" t="s">
        <v>503</v>
      </c>
      <c r="L4" s="5"/>
      <c r="M4" s="3" t="s">
        <v>1</v>
      </c>
      <c r="N4" s="4">
        <v>1</v>
      </c>
      <c r="O4" s="4">
        <v>330</v>
      </c>
      <c r="P4" s="4">
        <v>554.4</v>
      </c>
      <c r="R4" s="5" t="s">
        <v>13</v>
      </c>
      <c r="S4" s="4">
        <v>2</v>
      </c>
      <c r="T4" s="4">
        <v>24</v>
      </c>
      <c r="U4" s="4">
        <v>527.3</v>
      </c>
      <c r="W4" s="5" t="s">
        <v>220</v>
      </c>
      <c r="X4" s="4">
        <v>3</v>
      </c>
      <c r="Y4" s="4">
        <v>36</v>
      </c>
      <c r="Z4" s="4">
        <v>333.7</v>
      </c>
      <c r="AB4" s="5" t="s">
        <v>224</v>
      </c>
      <c r="AC4" s="4">
        <v>4</v>
      </c>
      <c r="AD4" s="4">
        <v>30</v>
      </c>
      <c r="AE4" s="4">
        <v>665.4</v>
      </c>
      <c r="AG4" s="5" t="s">
        <v>325</v>
      </c>
      <c r="AH4" s="4">
        <v>6</v>
      </c>
      <c r="AI4" s="4">
        <v>3</v>
      </c>
      <c r="AJ4" s="4">
        <v>48.5</v>
      </c>
      <c r="AL4" s="5" t="s">
        <v>275</v>
      </c>
      <c r="AM4" s="4">
        <v>5</v>
      </c>
      <c r="AN4" s="4">
        <v>120</v>
      </c>
      <c r="AO4" s="4">
        <v>1338</v>
      </c>
      <c r="AQ4" s="5" t="s">
        <v>90</v>
      </c>
      <c r="AR4" s="4">
        <v>7</v>
      </c>
      <c r="AS4" s="4">
        <v>50</v>
      </c>
      <c r="AT4" s="4">
        <v>325</v>
      </c>
      <c r="AV4" s="5" t="s">
        <v>351</v>
      </c>
      <c r="AW4" s="4">
        <v>8</v>
      </c>
      <c r="AX4" s="4">
        <v>100</v>
      </c>
      <c r="AY4" s="4">
        <v>217</v>
      </c>
      <c r="BA4" s="5" t="s">
        <v>536</v>
      </c>
      <c r="BB4" s="4">
        <v>10</v>
      </c>
      <c r="BC4" s="4">
        <v>20</v>
      </c>
      <c r="BD4" s="4">
        <v>280</v>
      </c>
      <c r="BF4" s="5" t="s">
        <v>36</v>
      </c>
      <c r="BG4" s="4">
        <v>14</v>
      </c>
      <c r="BH4" s="4">
        <v>8</v>
      </c>
      <c r="BI4" s="4">
        <v>190</v>
      </c>
      <c r="BK4" s="5" t="s">
        <v>144</v>
      </c>
      <c r="BL4" s="4">
        <v>11</v>
      </c>
      <c r="BM4" s="4">
        <v>270</v>
      </c>
      <c r="BN4" s="4">
        <v>2357.1</v>
      </c>
      <c r="BP4" s="5" t="s">
        <v>160</v>
      </c>
      <c r="BQ4" s="4">
        <v>13</v>
      </c>
      <c r="BR4" s="4">
        <v>12</v>
      </c>
      <c r="BS4" s="4">
        <v>50.2</v>
      </c>
      <c r="BU4" s="5" t="s">
        <v>149</v>
      </c>
      <c r="BV4" s="4">
        <v>12</v>
      </c>
      <c r="BW4" s="4">
        <v>25</v>
      </c>
      <c r="BX4" s="4">
        <v>473</v>
      </c>
      <c r="BZ4" s="5" t="s">
        <v>374</v>
      </c>
      <c r="CA4" s="4">
        <v>9</v>
      </c>
      <c r="CB4" s="4">
        <v>35</v>
      </c>
      <c r="CC4" s="4">
        <v>41</v>
      </c>
      <c r="CD4" s="6"/>
      <c r="CF4" s="2"/>
      <c r="CG4" s="5" t="s">
        <v>195</v>
      </c>
      <c r="CI4" s="4" t="e">
        <f>VLOOKUP(CH4,DA:DD,3,FALSE)</f>
        <v>#N/A</v>
      </c>
      <c r="CK4" s="4" t="e">
        <f>VLOOKUP(CH4,DA:DD,4,FALSE)</f>
        <v>#N/A</v>
      </c>
      <c r="CL4" s="4" t="e">
        <f t="shared" si="3"/>
        <v>#N/A</v>
      </c>
      <c r="CM4" s="7"/>
    </row>
    <row r="5" spans="3:91" ht="15">
      <c r="C5" s="5" t="s">
        <v>192</v>
      </c>
      <c r="E5" s="4" t="e">
        <f t="shared" si="0"/>
        <v>#N/A</v>
      </c>
      <c r="G5" s="4" t="e">
        <f t="shared" si="1"/>
        <v>#N/A</v>
      </c>
      <c r="H5" s="4" t="e">
        <f t="shared" si="2"/>
        <v>#N/A</v>
      </c>
      <c r="I5" s="4" t="e">
        <f t="shared" si="4"/>
        <v>#N/A</v>
      </c>
      <c r="J5" s="3">
        <v>4</v>
      </c>
      <c r="K5" s="5" t="s">
        <v>504</v>
      </c>
      <c r="L5" s="5"/>
      <c r="M5" s="3" t="s">
        <v>211</v>
      </c>
      <c r="N5" s="4">
        <v>1</v>
      </c>
      <c r="O5" s="4">
        <v>330</v>
      </c>
      <c r="P5" s="4">
        <v>6.6</v>
      </c>
      <c r="R5" s="5" t="s">
        <v>33</v>
      </c>
      <c r="S5" s="4">
        <v>2</v>
      </c>
      <c r="T5" s="4">
        <v>60</v>
      </c>
      <c r="U5" s="4">
        <v>1144.8</v>
      </c>
      <c r="W5" s="5" t="s">
        <v>25</v>
      </c>
      <c r="X5" s="4">
        <v>3</v>
      </c>
      <c r="Y5" s="4">
        <v>27</v>
      </c>
      <c r="Z5" s="4">
        <v>312.7</v>
      </c>
      <c r="AB5" s="5" t="s">
        <v>269</v>
      </c>
      <c r="AC5" s="4">
        <v>4</v>
      </c>
      <c r="AD5" s="4">
        <v>27</v>
      </c>
      <c r="AE5" s="4">
        <v>403.7</v>
      </c>
      <c r="AG5" s="5" t="s">
        <v>322</v>
      </c>
      <c r="AH5" s="4">
        <v>6</v>
      </c>
      <c r="AI5" s="4">
        <v>85</v>
      </c>
      <c r="AJ5" s="4">
        <v>1734</v>
      </c>
      <c r="AL5" s="5" t="s">
        <v>58</v>
      </c>
      <c r="AM5" s="4">
        <v>5</v>
      </c>
      <c r="AN5" s="4">
        <v>38</v>
      </c>
      <c r="AO5" s="4">
        <v>321.9</v>
      </c>
      <c r="AQ5" s="5" t="s">
        <v>338</v>
      </c>
      <c r="AR5" s="4">
        <v>7</v>
      </c>
      <c r="AS5" s="4">
        <v>27</v>
      </c>
      <c r="AT5" s="4">
        <v>226.3</v>
      </c>
      <c r="AV5" s="5" t="s">
        <v>95</v>
      </c>
      <c r="AW5" s="4">
        <v>8</v>
      </c>
      <c r="AX5" s="4">
        <v>8</v>
      </c>
      <c r="AY5" s="4">
        <v>64.2</v>
      </c>
      <c r="BA5" s="5" t="s">
        <v>420</v>
      </c>
      <c r="BB5" s="4">
        <v>10</v>
      </c>
      <c r="BC5" s="4">
        <v>350</v>
      </c>
      <c r="BD5" s="4">
        <v>2012.5</v>
      </c>
      <c r="BF5" s="5" t="s">
        <v>156</v>
      </c>
      <c r="BG5" s="4">
        <v>14</v>
      </c>
      <c r="BH5" s="4">
        <v>8</v>
      </c>
      <c r="BI5" s="4">
        <v>98.3</v>
      </c>
      <c r="BK5" s="5" t="s">
        <v>70</v>
      </c>
      <c r="BL5" s="4">
        <v>11</v>
      </c>
      <c r="BM5" s="4">
        <v>220</v>
      </c>
      <c r="BN5" s="4">
        <v>1634.6</v>
      </c>
      <c r="BP5" s="5" t="s">
        <v>157</v>
      </c>
      <c r="BQ5" s="4">
        <v>13</v>
      </c>
      <c r="BR5" s="4">
        <v>62</v>
      </c>
      <c r="BS5" s="4">
        <v>465</v>
      </c>
      <c r="BU5" s="5" t="s">
        <v>478</v>
      </c>
      <c r="BV5" s="4">
        <v>12</v>
      </c>
      <c r="BW5" s="4">
        <v>27</v>
      </c>
      <c r="BX5" s="4">
        <v>555.4</v>
      </c>
      <c r="BZ5" s="5" t="s">
        <v>375</v>
      </c>
      <c r="CA5" s="4">
        <v>9</v>
      </c>
      <c r="CB5" s="4">
        <v>45</v>
      </c>
      <c r="CC5" s="4">
        <v>45</v>
      </c>
      <c r="CD5" s="6"/>
      <c r="CF5" s="2"/>
      <c r="CG5" s="5" t="s">
        <v>193</v>
      </c>
      <c r="CI5" s="4" t="e">
        <f>VLOOKUP(CH5,DF:DI,3,FALSE)</f>
        <v>#N/A</v>
      </c>
      <c r="CK5" s="4" t="e">
        <f>VLOOKUP(CH5,DF:DI,4,FALSE)</f>
        <v>#N/A</v>
      </c>
      <c r="CL5" s="4" t="e">
        <f t="shared" si="3"/>
        <v>#N/A</v>
      </c>
      <c r="CM5" s="7"/>
    </row>
    <row r="6" spans="3:91" ht="15">
      <c r="C6" s="5" t="s">
        <v>192</v>
      </c>
      <c r="E6" s="4" t="e">
        <f t="shared" si="0"/>
        <v>#N/A</v>
      </c>
      <c r="G6" s="4" t="e">
        <f t="shared" si="1"/>
        <v>#N/A</v>
      </c>
      <c r="H6" s="4" t="e">
        <f t="shared" si="2"/>
        <v>#N/A</v>
      </c>
      <c r="I6" s="4" t="e">
        <f t="shared" si="4"/>
        <v>#N/A</v>
      </c>
      <c r="J6" s="3">
        <v>5</v>
      </c>
      <c r="K6" s="5" t="s">
        <v>510</v>
      </c>
      <c r="L6" s="5"/>
      <c r="M6" s="3" t="s">
        <v>209</v>
      </c>
      <c r="N6" s="4">
        <v>1</v>
      </c>
      <c r="O6" s="4">
        <v>330</v>
      </c>
      <c r="P6" s="4">
        <v>9.9</v>
      </c>
      <c r="R6" s="5" t="s">
        <v>270</v>
      </c>
      <c r="S6" s="4">
        <v>2</v>
      </c>
      <c r="T6" s="4">
        <v>48</v>
      </c>
      <c r="U6" s="4">
        <v>917.3</v>
      </c>
      <c r="W6" s="5" t="s">
        <v>19</v>
      </c>
      <c r="X6" s="4">
        <v>3</v>
      </c>
      <c r="Y6" s="4">
        <v>48</v>
      </c>
      <c r="Z6" s="4">
        <v>520.8</v>
      </c>
      <c r="AB6" s="5" t="s">
        <v>255</v>
      </c>
      <c r="AC6" s="4">
        <v>4</v>
      </c>
      <c r="AD6" s="4">
        <v>50</v>
      </c>
      <c r="AE6" s="4">
        <v>679.5</v>
      </c>
      <c r="AG6" s="5" t="s">
        <v>335</v>
      </c>
      <c r="AH6" s="4">
        <v>6</v>
      </c>
      <c r="AI6" s="4">
        <v>49</v>
      </c>
      <c r="AJ6" s="4">
        <v>1089.3</v>
      </c>
      <c r="AL6" s="5" t="s">
        <v>289</v>
      </c>
      <c r="AM6" s="4">
        <v>5</v>
      </c>
      <c r="AN6" s="4">
        <v>10</v>
      </c>
      <c r="AO6" s="4">
        <v>127.3</v>
      </c>
      <c r="AQ6" s="5" t="s">
        <v>86</v>
      </c>
      <c r="AR6" s="4">
        <v>7</v>
      </c>
      <c r="AS6" s="4">
        <v>10</v>
      </c>
      <c r="AT6" s="4">
        <v>70.8</v>
      </c>
      <c r="AV6" s="5" t="s">
        <v>94</v>
      </c>
      <c r="AW6" s="4">
        <v>8</v>
      </c>
      <c r="AX6" s="4">
        <v>40</v>
      </c>
      <c r="AY6" s="4">
        <v>53.6</v>
      </c>
      <c r="BA6" s="5" t="s">
        <v>121</v>
      </c>
      <c r="BB6" s="4">
        <v>10</v>
      </c>
      <c r="BC6" s="4">
        <v>180</v>
      </c>
      <c r="BD6" s="4">
        <v>1189.8</v>
      </c>
      <c r="BF6" s="5" t="s">
        <v>330</v>
      </c>
      <c r="BG6" s="4">
        <v>14</v>
      </c>
      <c r="BH6" s="4">
        <v>18</v>
      </c>
      <c r="BI6" s="4">
        <v>200.5</v>
      </c>
      <c r="BK6" s="5" t="s">
        <v>138</v>
      </c>
      <c r="BL6" s="4">
        <v>11</v>
      </c>
      <c r="BM6" s="4">
        <v>230</v>
      </c>
      <c r="BN6" s="4">
        <v>839.5</v>
      </c>
      <c r="BP6" s="5" t="s">
        <v>168</v>
      </c>
      <c r="BQ6" s="4">
        <v>13</v>
      </c>
      <c r="BR6" s="4">
        <v>30</v>
      </c>
      <c r="BS6" s="4">
        <v>193.8</v>
      </c>
      <c r="BU6" s="5" t="s">
        <v>182</v>
      </c>
      <c r="BV6" s="4">
        <v>12</v>
      </c>
      <c r="BW6" s="4">
        <v>25</v>
      </c>
      <c r="BX6" s="4">
        <v>622.8</v>
      </c>
      <c r="BZ6" s="5" t="s">
        <v>376</v>
      </c>
      <c r="CA6" s="4">
        <v>9</v>
      </c>
      <c r="CB6" s="4">
        <v>60</v>
      </c>
      <c r="CC6" s="4">
        <v>88.8</v>
      </c>
      <c r="CD6" s="6"/>
      <c r="CF6" s="2"/>
      <c r="CG6" s="5" t="s">
        <v>196</v>
      </c>
      <c r="CI6" s="4" t="e">
        <f>VLOOKUP(CH6,DK:DN,3,FALSE)</f>
        <v>#N/A</v>
      </c>
      <c r="CK6" s="4" t="e">
        <f>VLOOKUP(CH6,DK:DN,4,FALSE)</f>
        <v>#N/A</v>
      </c>
      <c r="CL6" s="4" t="e">
        <f t="shared" si="3"/>
        <v>#N/A</v>
      </c>
      <c r="CM6" s="7"/>
    </row>
    <row r="7" spans="3:91" ht="15">
      <c r="C7" s="5" t="s">
        <v>192</v>
      </c>
      <c r="E7" s="4" t="e">
        <f t="shared" si="0"/>
        <v>#N/A</v>
      </c>
      <c r="G7" s="4" t="e">
        <f t="shared" si="1"/>
        <v>#N/A</v>
      </c>
      <c r="H7" s="4" t="e">
        <f t="shared" si="2"/>
        <v>#N/A</v>
      </c>
      <c r="I7" s="4" t="e">
        <f t="shared" si="4"/>
        <v>#N/A</v>
      </c>
      <c r="J7" s="3">
        <v>6</v>
      </c>
      <c r="K7" s="5" t="s">
        <v>196</v>
      </c>
      <c r="L7" s="5"/>
      <c r="M7" s="3" t="s">
        <v>204</v>
      </c>
      <c r="N7" s="4">
        <v>1</v>
      </c>
      <c r="O7" s="4">
        <v>330</v>
      </c>
      <c r="P7" s="4">
        <v>14.5</v>
      </c>
      <c r="R7" s="5" t="s">
        <v>9</v>
      </c>
      <c r="S7" s="4">
        <v>2</v>
      </c>
      <c r="T7" s="4">
        <v>7</v>
      </c>
      <c r="U7" s="4">
        <v>130</v>
      </c>
      <c r="W7" s="5" t="s">
        <v>18</v>
      </c>
      <c r="X7" s="4">
        <v>3</v>
      </c>
      <c r="Y7" s="4">
        <v>43</v>
      </c>
      <c r="Z7" s="4">
        <v>489.8</v>
      </c>
      <c r="AB7" s="5" t="s">
        <v>252</v>
      </c>
      <c r="AC7" s="4">
        <v>4</v>
      </c>
      <c r="AD7" s="4">
        <v>30</v>
      </c>
      <c r="AE7" s="4">
        <v>407.7</v>
      </c>
      <c r="AG7" s="5" t="s">
        <v>328</v>
      </c>
      <c r="AH7" s="4">
        <v>6</v>
      </c>
      <c r="AI7" s="4">
        <v>40</v>
      </c>
      <c r="AJ7" s="4">
        <v>647.6</v>
      </c>
      <c r="AL7" s="5" t="s">
        <v>281</v>
      </c>
      <c r="AM7" s="4">
        <v>5</v>
      </c>
      <c r="AN7" s="4">
        <v>10</v>
      </c>
      <c r="AO7" s="4">
        <v>170.8</v>
      </c>
      <c r="AQ7" s="5" t="s">
        <v>88</v>
      </c>
      <c r="AR7" s="4">
        <v>7</v>
      </c>
      <c r="AS7" s="4">
        <v>175</v>
      </c>
      <c r="AT7" s="4">
        <v>871.5</v>
      </c>
      <c r="AV7" s="5" t="s">
        <v>352</v>
      </c>
      <c r="AW7" s="4">
        <v>8</v>
      </c>
      <c r="AX7" s="4">
        <v>145</v>
      </c>
      <c r="AY7" s="4">
        <v>1136.8</v>
      </c>
      <c r="BA7" s="5" t="s">
        <v>422</v>
      </c>
      <c r="BB7" s="4">
        <v>10</v>
      </c>
      <c r="BC7" s="4">
        <v>200</v>
      </c>
      <c r="BD7" s="4">
        <v>1740</v>
      </c>
      <c r="BF7" s="5" t="s">
        <v>62</v>
      </c>
      <c r="BG7" s="4">
        <v>14</v>
      </c>
      <c r="BH7" s="4">
        <v>10</v>
      </c>
      <c r="BI7" s="4">
        <v>303.9</v>
      </c>
      <c r="BK7" s="5" t="s">
        <v>471</v>
      </c>
      <c r="BL7" s="4">
        <v>11</v>
      </c>
      <c r="BM7" s="4">
        <v>230</v>
      </c>
      <c r="BN7" s="4">
        <v>607.2</v>
      </c>
      <c r="BP7" s="5" t="s">
        <v>485</v>
      </c>
      <c r="BQ7" s="4">
        <v>13</v>
      </c>
      <c r="BR7" s="4">
        <v>210</v>
      </c>
      <c r="BS7" s="4">
        <v>508.2</v>
      </c>
      <c r="BU7" s="5" t="s">
        <v>150</v>
      </c>
      <c r="BV7" s="4">
        <v>12</v>
      </c>
      <c r="BW7" s="4">
        <v>25</v>
      </c>
      <c r="BX7" s="4">
        <v>553.8</v>
      </c>
      <c r="BZ7" s="5" t="s">
        <v>377</v>
      </c>
      <c r="CA7" s="4">
        <v>9</v>
      </c>
      <c r="CB7" s="4">
        <v>90</v>
      </c>
      <c r="CC7" s="4">
        <v>60.3</v>
      </c>
      <c r="CD7" s="6"/>
      <c r="CF7" s="2"/>
      <c r="CG7" s="5" t="s">
        <v>526</v>
      </c>
      <c r="CI7" s="4" t="e">
        <f>VLOOKUP(CH7,DP:DS,3,FALSE)</f>
        <v>#N/A</v>
      </c>
      <c r="CK7" s="4" t="e">
        <f>VLOOKUP(CH7,DP:DS,4,FALSE)</f>
        <v>#N/A</v>
      </c>
      <c r="CL7" s="4" t="e">
        <f t="shared" si="3"/>
        <v>#N/A</v>
      </c>
      <c r="CM7" s="7"/>
    </row>
    <row r="8" spans="3:91" ht="15">
      <c r="C8" s="5" t="s">
        <v>192</v>
      </c>
      <c r="E8" s="4" t="e">
        <f t="shared" si="0"/>
        <v>#N/A</v>
      </c>
      <c r="G8" s="4" t="e">
        <f t="shared" si="1"/>
        <v>#N/A</v>
      </c>
      <c r="H8" s="4" t="e">
        <f t="shared" si="2"/>
        <v>#N/A</v>
      </c>
      <c r="I8" s="4" t="e">
        <f t="shared" si="4"/>
        <v>#N/A</v>
      </c>
      <c r="J8" s="3">
        <v>7</v>
      </c>
      <c r="K8" s="5" t="s">
        <v>505</v>
      </c>
      <c r="L8" s="5"/>
      <c r="M8" s="3" t="s">
        <v>0</v>
      </c>
      <c r="N8" s="4">
        <v>1</v>
      </c>
      <c r="O8" s="4">
        <v>260</v>
      </c>
      <c r="P8" s="4">
        <v>790.4</v>
      </c>
      <c r="R8" s="5" t="s">
        <v>272</v>
      </c>
      <c r="S8" s="4">
        <v>2</v>
      </c>
      <c r="T8" s="4">
        <v>25</v>
      </c>
      <c r="U8" s="4">
        <v>487.8</v>
      </c>
      <c r="W8" s="5" t="s">
        <v>24</v>
      </c>
      <c r="X8" s="4">
        <v>3</v>
      </c>
      <c r="Y8" s="4">
        <v>50</v>
      </c>
      <c r="Z8" s="4">
        <v>752.5</v>
      </c>
      <c r="AB8" s="5" t="s">
        <v>225</v>
      </c>
      <c r="AC8" s="4">
        <v>4</v>
      </c>
      <c r="AD8" s="4">
        <v>20</v>
      </c>
      <c r="AE8" s="4">
        <v>271.8</v>
      </c>
      <c r="AG8" s="5" t="s">
        <v>329</v>
      </c>
      <c r="AH8" s="4">
        <v>6</v>
      </c>
      <c r="AI8" s="4">
        <v>42</v>
      </c>
      <c r="AJ8" s="4">
        <v>816.9</v>
      </c>
      <c r="AL8" s="5" t="s">
        <v>280</v>
      </c>
      <c r="AM8" s="4">
        <v>5</v>
      </c>
      <c r="AN8" s="4">
        <v>30</v>
      </c>
      <c r="AO8" s="4">
        <v>512.4</v>
      </c>
      <c r="AQ8" s="5" t="s">
        <v>339</v>
      </c>
      <c r="AR8" s="4">
        <v>7</v>
      </c>
      <c r="AS8" s="4">
        <v>105</v>
      </c>
      <c r="AT8" s="4">
        <v>1017.5</v>
      </c>
      <c r="AV8" s="5" t="s">
        <v>97</v>
      </c>
      <c r="AW8" s="4">
        <v>8</v>
      </c>
      <c r="AX8" s="4">
        <v>100</v>
      </c>
      <c r="AY8" s="4">
        <v>403</v>
      </c>
      <c r="BA8" s="5" t="s">
        <v>421</v>
      </c>
      <c r="BB8" s="4">
        <v>10</v>
      </c>
      <c r="BC8" s="4">
        <v>53</v>
      </c>
      <c r="BD8" s="4">
        <v>613.2</v>
      </c>
      <c r="BF8" s="5" t="s">
        <v>302</v>
      </c>
      <c r="BG8" s="4">
        <v>14</v>
      </c>
      <c r="BH8" s="4">
        <v>10</v>
      </c>
      <c r="BI8" s="4">
        <v>306.7</v>
      </c>
      <c r="BK8" s="5" t="s">
        <v>142</v>
      </c>
      <c r="BL8" s="4">
        <v>11</v>
      </c>
      <c r="BM8" s="4">
        <v>15</v>
      </c>
      <c r="BN8" s="4">
        <v>248</v>
      </c>
      <c r="BP8" s="5" t="s">
        <v>490</v>
      </c>
      <c r="BQ8" s="4">
        <v>13</v>
      </c>
      <c r="BR8" s="4">
        <v>210</v>
      </c>
      <c r="BS8" s="4">
        <v>466.2</v>
      </c>
      <c r="BU8" s="5" t="s">
        <v>154</v>
      </c>
      <c r="BV8" s="4">
        <v>12</v>
      </c>
      <c r="BW8" s="4">
        <v>40</v>
      </c>
      <c r="BX8" s="4">
        <v>912.8</v>
      </c>
      <c r="BZ8" s="5" t="s">
        <v>378</v>
      </c>
      <c r="CA8" s="4">
        <v>9</v>
      </c>
      <c r="CB8" s="4">
        <v>70</v>
      </c>
      <c r="CC8" s="4">
        <v>70</v>
      </c>
      <c r="CD8" s="6"/>
      <c r="CF8" s="2"/>
      <c r="CG8" s="5" t="s">
        <v>197</v>
      </c>
      <c r="CI8" s="4" t="e">
        <f>VLOOKUP(CH8,DU:DX,3,FALSE)</f>
        <v>#N/A</v>
      </c>
      <c r="CK8" s="4" t="e">
        <f>VLOOKUP(CH8,DU:DX,4,FALSE)</f>
        <v>#N/A</v>
      </c>
      <c r="CL8" s="4" t="e">
        <f t="shared" si="3"/>
        <v>#N/A</v>
      </c>
      <c r="CM8" s="7"/>
    </row>
    <row r="9" spans="3:91" ht="15">
      <c r="C9" s="5" t="s">
        <v>192</v>
      </c>
      <c r="E9" s="4" t="e">
        <f t="shared" si="0"/>
        <v>#N/A</v>
      </c>
      <c r="G9" s="4" t="e">
        <f t="shared" si="1"/>
        <v>#N/A</v>
      </c>
      <c r="H9" s="4" t="e">
        <f t="shared" si="2"/>
        <v>#N/A</v>
      </c>
      <c r="I9" s="4" t="e">
        <f t="shared" si="4"/>
        <v>#N/A</v>
      </c>
      <c r="J9" s="3">
        <v>8</v>
      </c>
      <c r="K9" s="5" t="s">
        <v>198</v>
      </c>
      <c r="L9" s="5"/>
      <c r="M9" s="3" t="s">
        <v>208</v>
      </c>
      <c r="N9" s="4">
        <v>1</v>
      </c>
      <c r="O9" s="4">
        <v>260</v>
      </c>
      <c r="P9" s="4">
        <v>20.8</v>
      </c>
      <c r="R9" s="5" t="s">
        <v>7</v>
      </c>
      <c r="S9" s="4">
        <v>2</v>
      </c>
      <c r="T9" s="4">
        <v>15</v>
      </c>
      <c r="U9" s="4">
        <v>310.7</v>
      </c>
      <c r="W9" s="5" t="s">
        <v>221</v>
      </c>
      <c r="X9" s="4">
        <v>3</v>
      </c>
      <c r="Y9" s="4">
        <v>20</v>
      </c>
      <c r="Z9" s="4">
        <v>300.8</v>
      </c>
      <c r="AB9" s="5" t="s">
        <v>256</v>
      </c>
      <c r="AC9" s="4">
        <v>4</v>
      </c>
      <c r="AD9" s="4">
        <v>45</v>
      </c>
      <c r="AE9" s="4">
        <v>687.2</v>
      </c>
      <c r="AG9" s="5" t="s">
        <v>323</v>
      </c>
      <c r="AH9" s="4">
        <v>6</v>
      </c>
      <c r="AI9" s="4">
        <v>29</v>
      </c>
      <c r="AJ9" s="4">
        <v>546.7</v>
      </c>
      <c r="AL9" s="5" t="s">
        <v>279</v>
      </c>
      <c r="AM9" s="4">
        <v>5</v>
      </c>
      <c r="AN9" s="4">
        <v>45</v>
      </c>
      <c r="AO9" s="4">
        <v>768.6</v>
      </c>
      <c r="AQ9" s="5" t="s">
        <v>341</v>
      </c>
      <c r="AR9" s="4">
        <v>7</v>
      </c>
      <c r="AS9" s="4">
        <v>90</v>
      </c>
      <c r="AT9" s="4">
        <v>886.5</v>
      </c>
      <c r="AV9" s="5" t="s">
        <v>353</v>
      </c>
      <c r="AW9" s="4">
        <v>8</v>
      </c>
      <c r="AX9" s="4">
        <v>5</v>
      </c>
      <c r="AY9" s="4">
        <v>5.2</v>
      </c>
      <c r="BA9" s="5" t="s">
        <v>425</v>
      </c>
      <c r="BB9" s="4">
        <v>10</v>
      </c>
      <c r="BC9" s="4">
        <v>90</v>
      </c>
      <c r="BD9" s="4">
        <v>930.6</v>
      </c>
      <c r="BF9" s="5" t="s">
        <v>78</v>
      </c>
      <c r="BG9" s="4">
        <v>14</v>
      </c>
      <c r="BH9" s="4">
        <v>18</v>
      </c>
      <c r="BI9" s="4">
        <v>200.5</v>
      </c>
      <c r="BK9" s="5" t="s">
        <v>146</v>
      </c>
      <c r="BL9" s="4">
        <v>11</v>
      </c>
      <c r="BM9" s="4">
        <v>420</v>
      </c>
      <c r="BN9" s="4">
        <v>1260</v>
      </c>
      <c r="BP9" s="5" t="s">
        <v>486</v>
      </c>
      <c r="BQ9" s="4">
        <v>13</v>
      </c>
      <c r="BR9" s="4">
        <v>210</v>
      </c>
      <c r="BS9" s="4">
        <v>483</v>
      </c>
      <c r="BU9" s="5" t="s">
        <v>155</v>
      </c>
      <c r="BV9" s="4">
        <v>12</v>
      </c>
      <c r="BW9" s="4">
        <v>25</v>
      </c>
      <c r="BX9" s="4">
        <v>454</v>
      </c>
      <c r="BZ9" s="5" t="s">
        <v>379</v>
      </c>
      <c r="CA9" s="4">
        <v>9</v>
      </c>
      <c r="CB9" s="4">
        <v>80</v>
      </c>
      <c r="CC9" s="4">
        <v>116.8</v>
      </c>
      <c r="CD9" s="6"/>
      <c r="CF9" s="2"/>
      <c r="CG9" s="5" t="s">
        <v>198</v>
      </c>
      <c r="CI9" s="4" t="e">
        <f>VLOOKUP(CH9,DZ:EC,3,FALSE)</f>
        <v>#N/A</v>
      </c>
      <c r="CK9" s="4" t="e">
        <f>VLOOKUP(CH9,DZ:EC,4,FALSE)</f>
        <v>#N/A</v>
      </c>
      <c r="CL9" s="4" t="e">
        <f t="shared" si="3"/>
        <v>#N/A</v>
      </c>
      <c r="CM9" s="7"/>
    </row>
    <row r="10" spans="3:91" ht="15">
      <c r="C10" s="5" t="s">
        <v>192</v>
      </c>
      <c r="E10" s="4" t="e">
        <f t="shared" si="0"/>
        <v>#N/A</v>
      </c>
      <c r="G10" s="4" t="e">
        <f t="shared" si="1"/>
        <v>#N/A</v>
      </c>
      <c r="H10" s="4" t="e">
        <f t="shared" si="2"/>
        <v>#N/A</v>
      </c>
      <c r="I10" s="4" t="e">
        <f t="shared" si="4"/>
        <v>#N/A</v>
      </c>
      <c r="J10" s="3">
        <v>9</v>
      </c>
      <c r="K10" s="5" t="s">
        <v>203</v>
      </c>
      <c r="L10" s="5"/>
      <c r="M10" s="3" t="s">
        <v>213</v>
      </c>
      <c r="N10" s="4">
        <v>1</v>
      </c>
      <c r="O10" s="4">
        <v>330</v>
      </c>
      <c r="P10" s="4">
        <v>544.5</v>
      </c>
      <c r="R10" s="5" t="s">
        <v>12</v>
      </c>
      <c r="S10" s="4">
        <v>2</v>
      </c>
      <c r="T10" s="4">
        <v>15</v>
      </c>
      <c r="U10" s="4">
        <v>296.7</v>
      </c>
      <c r="W10" s="5" t="s">
        <v>26</v>
      </c>
      <c r="X10" s="4">
        <v>3</v>
      </c>
      <c r="Y10" s="4">
        <v>36</v>
      </c>
      <c r="Z10" s="4">
        <v>359.6</v>
      </c>
      <c r="AB10" s="5" t="s">
        <v>251</v>
      </c>
      <c r="AC10" s="4">
        <v>4</v>
      </c>
      <c r="AD10" s="4">
        <v>30</v>
      </c>
      <c r="AE10" s="4">
        <v>458.1</v>
      </c>
      <c r="AG10" s="5" t="s">
        <v>82</v>
      </c>
      <c r="AH10" s="4">
        <v>6</v>
      </c>
      <c r="AI10" s="4">
        <v>33</v>
      </c>
      <c r="AJ10" s="4">
        <v>242.2</v>
      </c>
      <c r="AL10" s="5" t="s">
        <v>277</v>
      </c>
      <c r="AM10" s="4">
        <v>5</v>
      </c>
      <c r="AN10" s="4">
        <v>20</v>
      </c>
      <c r="AO10" s="4">
        <v>197.8</v>
      </c>
      <c r="AQ10" s="5" t="s">
        <v>342</v>
      </c>
      <c r="AR10" s="4">
        <v>7</v>
      </c>
      <c r="AS10" s="4">
        <v>90</v>
      </c>
      <c r="AT10" s="4">
        <v>770.4</v>
      </c>
      <c r="AV10" s="5" t="s">
        <v>354</v>
      </c>
      <c r="AW10" s="4">
        <v>8</v>
      </c>
      <c r="AX10" s="4">
        <v>2</v>
      </c>
      <c r="AY10" s="4">
        <v>2.4</v>
      </c>
      <c r="BA10" s="5" t="s">
        <v>426</v>
      </c>
      <c r="BB10" s="4">
        <v>10</v>
      </c>
      <c r="BC10" s="4">
        <v>200</v>
      </c>
      <c r="BD10" s="4">
        <v>1704</v>
      </c>
      <c r="BF10" s="5" t="s">
        <v>143</v>
      </c>
      <c r="BG10" s="4">
        <v>14</v>
      </c>
      <c r="BH10" s="4">
        <v>13</v>
      </c>
      <c r="BI10" s="4">
        <v>480.5</v>
      </c>
      <c r="BK10" s="5" t="s">
        <v>145</v>
      </c>
      <c r="BL10" s="4">
        <v>11</v>
      </c>
      <c r="BM10" s="4">
        <v>180</v>
      </c>
      <c r="BN10" s="4">
        <v>1627.2</v>
      </c>
      <c r="BP10" s="5" t="s">
        <v>165</v>
      </c>
      <c r="BQ10" s="4">
        <v>13</v>
      </c>
      <c r="BR10" s="4">
        <v>15</v>
      </c>
      <c r="BS10" s="4">
        <v>222.3</v>
      </c>
      <c r="BU10" s="5" t="s">
        <v>479</v>
      </c>
      <c r="BV10" s="4">
        <v>12</v>
      </c>
      <c r="BW10" s="4">
        <v>30</v>
      </c>
      <c r="BX10" s="4">
        <v>589.2</v>
      </c>
      <c r="BZ10" s="5" t="s">
        <v>380</v>
      </c>
      <c r="CA10" s="4">
        <v>9</v>
      </c>
      <c r="CB10" s="4">
        <v>120</v>
      </c>
      <c r="CC10" s="4">
        <v>140.4</v>
      </c>
      <c r="CD10" s="6"/>
      <c r="CF10" s="2"/>
      <c r="CG10" s="5" t="s">
        <v>199</v>
      </c>
      <c r="CI10" s="4" t="e">
        <f>VLOOKUP(CH10,EE:EH,3,FALSE)</f>
        <v>#N/A</v>
      </c>
      <c r="CK10" s="4" t="e">
        <f>VLOOKUP(CH10,DZ:EC,4,FALSE)</f>
        <v>#N/A</v>
      </c>
      <c r="CL10" s="4" t="e">
        <f t="shared" si="3"/>
        <v>#N/A</v>
      </c>
      <c r="CM10" s="7"/>
    </row>
    <row r="11" spans="3:91" ht="15">
      <c r="C11" s="5" t="s">
        <v>192</v>
      </c>
      <c r="E11" s="4" t="e">
        <f t="shared" si="0"/>
        <v>#N/A</v>
      </c>
      <c r="G11" s="4" t="e">
        <f t="shared" si="1"/>
        <v>#N/A</v>
      </c>
      <c r="H11" s="4" t="e">
        <f t="shared" si="2"/>
        <v>#N/A</v>
      </c>
      <c r="I11" s="4" t="e">
        <f t="shared" si="4"/>
        <v>#N/A</v>
      </c>
      <c r="J11" s="3">
        <v>10</v>
      </c>
      <c r="K11" s="5" t="s">
        <v>506</v>
      </c>
      <c r="L11" s="5"/>
      <c r="M11" s="3" t="s">
        <v>212</v>
      </c>
      <c r="N11" s="4">
        <v>1</v>
      </c>
      <c r="O11" s="4">
        <v>50</v>
      </c>
      <c r="P11" s="4">
        <v>199.5</v>
      </c>
      <c r="R11" s="5" t="s">
        <v>35</v>
      </c>
      <c r="S11" s="4">
        <v>2</v>
      </c>
      <c r="T11" s="4">
        <v>65</v>
      </c>
      <c r="U11" s="4">
        <v>919.1</v>
      </c>
      <c r="W11" s="5" t="s">
        <v>20</v>
      </c>
      <c r="X11" s="4">
        <v>3</v>
      </c>
      <c r="Y11" s="4">
        <v>160</v>
      </c>
      <c r="Z11" s="4">
        <v>2264</v>
      </c>
      <c r="AB11" s="5" t="s">
        <v>226</v>
      </c>
      <c r="AC11" s="4">
        <v>4</v>
      </c>
      <c r="AD11" s="4">
        <v>20</v>
      </c>
      <c r="AE11" s="4">
        <v>305.4</v>
      </c>
      <c r="AG11" s="5" t="s">
        <v>83</v>
      </c>
      <c r="AH11" s="4">
        <v>6</v>
      </c>
      <c r="AI11" s="4">
        <v>30</v>
      </c>
      <c r="AJ11" s="4">
        <v>558</v>
      </c>
      <c r="AL11" s="5" t="s">
        <v>278</v>
      </c>
      <c r="AM11" s="4">
        <v>5</v>
      </c>
      <c r="AN11" s="4">
        <v>14</v>
      </c>
      <c r="AO11" s="4">
        <v>160</v>
      </c>
      <c r="AQ11" s="5" t="s">
        <v>343</v>
      </c>
      <c r="AR11" s="4">
        <v>7</v>
      </c>
      <c r="AS11" s="4">
        <v>80</v>
      </c>
      <c r="AT11" s="4">
        <v>480.8</v>
      </c>
      <c r="AV11" s="5" t="s">
        <v>355</v>
      </c>
      <c r="AW11" s="4">
        <v>8</v>
      </c>
      <c r="AX11" s="4">
        <v>10</v>
      </c>
      <c r="AY11" s="4">
        <v>20.3</v>
      </c>
      <c r="BA11" s="5" t="s">
        <v>427</v>
      </c>
      <c r="BB11" s="4">
        <v>10</v>
      </c>
      <c r="BC11" s="4">
        <v>78</v>
      </c>
      <c r="BD11" s="4">
        <v>1056.9</v>
      </c>
      <c r="BF11" s="5" t="s">
        <v>164</v>
      </c>
      <c r="BG11" s="4">
        <v>14</v>
      </c>
      <c r="BH11" s="4">
        <v>1</v>
      </c>
      <c r="BI11" s="4">
        <v>0</v>
      </c>
      <c r="BK11" s="5" t="s">
        <v>472</v>
      </c>
      <c r="BL11" s="4">
        <v>11</v>
      </c>
      <c r="BM11" s="4">
        <v>300</v>
      </c>
      <c r="BN11" s="4">
        <v>1029</v>
      </c>
      <c r="BP11" s="5" t="s">
        <v>489</v>
      </c>
      <c r="BQ11" s="4">
        <v>13</v>
      </c>
      <c r="BR11" s="4">
        <v>15</v>
      </c>
      <c r="BS11" s="4">
        <v>285.3</v>
      </c>
      <c r="BU11" s="5" t="s">
        <v>480</v>
      </c>
      <c r="BV11" s="4">
        <v>12</v>
      </c>
      <c r="BW11" s="4">
        <v>25</v>
      </c>
      <c r="BX11" s="4">
        <v>587.5</v>
      </c>
      <c r="BZ11" s="5" t="s">
        <v>381</v>
      </c>
      <c r="CA11" s="4">
        <v>9</v>
      </c>
      <c r="CB11" s="4">
        <v>30</v>
      </c>
      <c r="CC11" s="4">
        <v>9.6</v>
      </c>
      <c r="CD11" s="6"/>
      <c r="CF11" s="2"/>
      <c r="CG11" s="5" t="s">
        <v>200</v>
      </c>
      <c r="CI11" s="4" t="e">
        <f>VLOOKUP(CH11,EJ:EM,3,FALSE)</f>
        <v>#N/A</v>
      </c>
      <c r="CK11" s="4" t="e">
        <f>VLOOKUP(CH11,EJ:EM,4,FALSE)</f>
        <v>#N/A</v>
      </c>
      <c r="CL11" s="4" t="e">
        <f t="shared" si="3"/>
        <v>#N/A</v>
      </c>
      <c r="CM11" s="7"/>
    </row>
    <row r="12" spans="3:91" ht="15">
      <c r="C12" s="5" t="s">
        <v>192</v>
      </c>
      <c r="E12" s="4" t="e">
        <f t="shared" si="0"/>
        <v>#N/A</v>
      </c>
      <c r="G12" s="4" t="e">
        <f t="shared" si="1"/>
        <v>#N/A</v>
      </c>
      <c r="H12" s="4" t="e">
        <f t="shared" si="2"/>
        <v>#N/A</v>
      </c>
      <c r="I12" s="4" t="e">
        <f t="shared" si="4"/>
        <v>#N/A</v>
      </c>
      <c r="J12" s="3">
        <v>11</v>
      </c>
      <c r="K12" s="5" t="s">
        <v>507</v>
      </c>
      <c r="L12" s="5"/>
      <c r="M12" s="3" t="s">
        <v>205</v>
      </c>
      <c r="N12" s="4">
        <v>1</v>
      </c>
      <c r="O12" s="4">
        <v>260</v>
      </c>
      <c r="P12" s="4">
        <v>33.8</v>
      </c>
      <c r="R12" s="5" t="s">
        <v>37</v>
      </c>
      <c r="S12" s="4">
        <v>2</v>
      </c>
      <c r="T12" s="4">
        <v>50</v>
      </c>
      <c r="U12" s="4">
        <v>831</v>
      </c>
      <c r="W12" s="5" t="s">
        <v>21</v>
      </c>
      <c r="X12" s="4">
        <v>3</v>
      </c>
      <c r="Y12" s="4">
        <v>35</v>
      </c>
      <c r="Z12" s="4">
        <v>394.5</v>
      </c>
      <c r="AB12" s="5" t="s">
        <v>257</v>
      </c>
      <c r="AC12" s="4">
        <v>4</v>
      </c>
      <c r="AD12" s="4">
        <v>45</v>
      </c>
      <c r="AE12" s="4">
        <v>490.8</v>
      </c>
      <c r="AG12" s="5" t="s">
        <v>71</v>
      </c>
      <c r="AH12" s="4">
        <v>6</v>
      </c>
      <c r="AI12" s="4">
        <v>56</v>
      </c>
      <c r="AJ12" s="4">
        <v>791.8</v>
      </c>
      <c r="AL12" s="5" t="s">
        <v>38</v>
      </c>
      <c r="AM12" s="4">
        <v>5</v>
      </c>
      <c r="AN12" s="4">
        <v>120</v>
      </c>
      <c r="AO12" s="4">
        <v>2122.8</v>
      </c>
      <c r="AQ12" s="5" t="s">
        <v>89</v>
      </c>
      <c r="AR12" s="4">
        <v>7</v>
      </c>
      <c r="AS12" s="4">
        <v>30</v>
      </c>
      <c r="AT12" s="4">
        <v>125.4</v>
      </c>
      <c r="AV12" s="5" t="s">
        <v>93</v>
      </c>
      <c r="AW12" s="4">
        <v>8</v>
      </c>
      <c r="AX12" s="4">
        <v>60</v>
      </c>
      <c r="AY12" s="4">
        <v>94.8</v>
      </c>
      <c r="BA12" s="5" t="s">
        <v>428</v>
      </c>
      <c r="BB12" s="4">
        <v>10</v>
      </c>
      <c r="BC12" s="4">
        <v>30</v>
      </c>
      <c r="BD12" s="4">
        <v>370.8</v>
      </c>
      <c r="BF12" s="5" t="s">
        <v>76</v>
      </c>
      <c r="BG12" s="4">
        <v>14</v>
      </c>
      <c r="BH12" s="4">
        <v>5</v>
      </c>
      <c r="BI12" s="4">
        <v>84</v>
      </c>
      <c r="BK12" s="5" t="s">
        <v>464</v>
      </c>
      <c r="BL12" s="4">
        <v>11</v>
      </c>
      <c r="BM12" s="4">
        <v>250</v>
      </c>
      <c r="BN12" s="4">
        <v>742.5</v>
      </c>
      <c r="BP12" s="5" t="s">
        <v>161</v>
      </c>
      <c r="BQ12" s="4">
        <v>13</v>
      </c>
      <c r="BR12" s="4">
        <v>12</v>
      </c>
      <c r="BS12" s="4">
        <v>76.8</v>
      </c>
      <c r="BU12" s="5" t="s">
        <v>153</v>
      </c>
      <c r="BV12" s="4">
        <v>12</v>
      </c>
      <c r="BW12" s="4">
        <v>25</v>
      </c>
      <c r="BX12" s="4">
        <v>539.5</v>
      </c>
      <c r="BZ12" s="5" t="s">
        <v>417</v>
      </c>
      <c r="CA12" s="4">
        <v>9</v>
      </c>
      <c r="CB12" s="4">
        <v>15</v>
      </c>
      <c r="CC12" s="4">
        <v>11.4</v>
      </c>
      <c r="CD12" s="6"/>
      <c r="CF12" s="2"/>
      <c r="CG12" s="5" t="s">
        <v>201</v>
      </c>
      <c r="CI12" s="4" t="e">
        <f>VLOOKUP(CH12,EO:ER,3,FALSE)</f>
        <v>#N/A</v>
      </c>
      <c r="CK12" s="4" t="e">
        <f>VLOOKUP(CH12,EO:ER,4,FALSE)</f>
        <v>#N/A</v>
      </c>
      <c r="CL12" s="4" t="e">
        <f t="shared" si="3"/>
        <v>#N/A</v>
      </c>
      <c r="CM12" s="7"/>
    </row>
    <row r="13" spans="3:91" ht="15">
      <c r="C13" s="5" t="s">
        <v>192</v>
      </c>
      <c r="E13" s="4" t="e">
        <f t="shared" si="0"/>
        <v>#N/A</v>
      </c>
      <c r="G13" s="4" t="e">
        <f t="shared" si="1"/>
        <v>#N/A</v>
      </c>
      <c r="H13" s="4" t="e">
        <f t="shared" si="2"/>
        <v>#N/A</v>
      </c>
      <c r="I13" s="4" t="e">
        <f t="shared" si="4"/>
        <v>#N/A</v>
      </c>
      <c r="J13" s="3">
        <v>12</v>
      </c>
      <c r="K13" s="5" t="s">
        <v>508</v>
      </c>
      <c r="L13" s="5"/>
      <c r="M13" s="3" t="s">
        <v>207</v>
      </c>
      <c r="N13" s="4">
        <v>1</v>
      </c>
      <c r="O13" s="4">
        <v>260</v>
      </c>
      <c r="P13" s="4">
        <v>5.2</v>
      </c>
      <c r="R13" s="5" t="s">
        <v>42</v>
      </c>
      <c r="S13" s="4">
        <v>2</v>
      </c>
      <c r="T13" s="4">
        <v>60</v>
      </c>
      <c r="U13" s="4">
        <v>1216.8</v>
      </c>
      <c r="W13" s="5" t="s">
        <v>30</v>
      </c>
      <c r="X13" s="4">
        <v>3</v>
      </c>
      <c r="Y13" s="4">
        <v>20</v>
      </c>
      <c r="Z13" s="4">
        <v>229.8</v>
      </c>
      <c r="AB13" s="5" t="s">
        <v>250</v>
      </c>
      <c r="AC13" s="4">
        <v>4</v>
      </c>
      <c r="AD13" s="4">
        <v>30</v>
      </c>
      <c r="AE13" s="4">
        <v>736.2</v>
      </c>
      <c r="AG13" s="5" t="s">
        <v>74</v>
      </c>
      <c r="AH13" s="4">
        <v>6</v>
      </c>
      <c r="AI13" s="4">
        <v>24</v>
      </c>
      <c r="AJ13" s="4">
        <v>502.1</v>
      </c>
      <c r="AL13" s="5" t="s">
        <v>284</v>
      </c>
      <c r="AM13" s="4">
        <v>5</v>
      </c>
      <c r="AN13" s="4">
        <v>50</v>
      </c>
      <c r="AO13" s="4">
        <v>578.5</v>
      </c>
      <c r="AQ13" s="5" t="s">
        <v>87</v>
      </c>
      <c r="AR13" s="4">
        <v>7</v>
      </c>
      <c r="AS13" s="4">
        <v>50</v>
      </c>
      <c r="AT13" s="4">
        <v>299</v>
      </c>
      <c r="AV13" s="5" t="s">
        <v>349</v>
      </c>
      <c r="AW13" s="4">
        <v>8</v>
      </c>
      <c r="AX13" s="4">
        <v>140</v>
      </c>
      <c r="AY13" s="4">
        <v>193.2</v>
      </c>
      <c r="BA13" s="5" t="s">
        <v>429</v>
      </c>
      <c r="BB13" s="4">
        <v>10</v>
      </c>
      <c r="BC13" s="4">
        <v>220</v>
      </c>
      <c r="BD13" s="4">
        <v>1383.8</v>
      </c>
      <c r="BF13" s="5" t="s">
        <v>140</v>
      </c>
      <c r="BG13" s="4">
        <v>14</v>
      </c>
      <c r="BH13" s="4">
        <v>13</v>
      </c>
      <c r="BI13" s="4">
        <v>480.5</v>
      </c>
      <c r="BK13" s="5" t="s">
        <v>147</v>
      </c>
      <c r="BL13" s="4">
        <v>11</v>
      </c>
      <c r="BM13" s="4">
        <v>180</v>
      </c>
      <c r="BN13" s="4">
        <v>1078.2</v>
      </c>
      <c r="BP13" s="5" t="s">
        <v>183</v>
      </c>
      <c r="BQ13" s="4">
        <v>13</v>
      </c>
      <c r="BR13" s="4">
        <v>215</v>
      </c>
      <c r="BS13" s="4">
        <v>501</v>
      </c>
      <c r="BU13" s="5" t="s">
        <v>481</v>
      </c>
      <c r="BV13" s="4">
        <v>12</v>
      </c>
      <c r="BW13" s="4">
        <v>20</v>
      </c>
      <c r="BX13" s="4">
        <v>430</v>
      </c>
      <c r="BZ13" s="5" t="s">
        <v>383</v>
      </c>
      <c r="CA13" s="4">
        <v>9</v>
      </c>
      <c r="CB13" s="4">
        <v>116</v>
      </c>
      <c r="CC13" s="4">
        <v>1361.8</v>
      </c>
      <c r="CD13" s="6"/>
      <c r="CF13" s="2"/>
      <c r="CG13" s="5" t="s">
        <v>509</v>
      </c>
      <c r="CI13" s="4" t="e">
        <f>VLOOKUP(CH13,ET:EW,3,FALSE)</f>
        <v>#N/A</v>
      </c>
      <c r="CK13" s="4" t="e">
        <f>VLOOKUP(CH13,ET:EW,4,FALSE)</f>
        <v>#N/A</v>
      </c>
      <c r="CL13" s="4" t="e">
        <f t="shared" si="3"/>
        <v>#N/A</v>
      </c>
      <c r="CM13" s="7"/>
    </row>
    <row r="14" spans="3:91" ht="15">
      <c r="C14" s="5" t="s">
        <v>192</v>
      </c>
      <c r="E14" s="4" t="e">
        <f t="shared" si="0"/>
        <v>#N/A</v>
      </c>
      <c r="G14" s="4" t="e">
        <f t="shared" si="1"/>
        <v>#N/A</v>
      </c>
      <c r="H14" s="4" t="e">
        <f t="shared" si="2"/>
        <v>#N/A</v>
      </c>
      <c r="I14" s="4" t="e">
        <f t="shared" si="4"/>
        <v>#N/A</v>
      </c>
      <c r="J14" s="3">
        <v>13</v>
      </c>
      <c r="K14" s="5" t="s">
        <v>509</v>
      </c>
      <c r="L14" s="5"/>
      <c r="M14" s="3" t="s">
        <v>210</v>
      </c>
      <c r="N14" s="4">
        <v>1</v>
      </c>
      <c r="O14" s="4">
        <v>330</v>
      </c>
      <c r="P14" s="4">
        <v>600.6</v>
      </c>
      <c r="R14" s="5" t="s">
        <v>8</v>
      </c>
      <c r="S14" s="4">
        <v>2</v>
      </c>
      <c r="T14" s="4">
        <v>9</v>
      </c>
      <c r="U14" s="4">
        <v>173.1</v>
      </c>
      <c r="W14" s="5" t="s">
        <v>27</v>
      </c>
      <c r="X14" s="4">
        <v>3</v>
      </c>
      <c r="Y14" s="4">
        <v>30</v>
      </c>
      <c r="Z14" s="4">
        <v>277.8</v>
      </c>
      <c r="AB14" s="5" t="s">
        <v>227</v>
      </c>
      <c r="AC14" s="4">
        <v>4</v>
      </c>
      <c r="AD14" s="4">
        <v>20</v>
      </c>
      <c r="AE14" s="4">
        <v>327.2</v>
      </c>
      <c r="AG14" s="5" t="s">
        <v>331</v>
      </c>
      <c r="AH14" s="4">
        <v>6</v>
      </c>
      <c r="AI14" s="4">
        <v>56</v>
      </c>
      <c r="AJ14" s="4">
        <v>746.5</v>
      </c>
      <c r="AL14" s="5" t="s">
        <v>320</v>
      </c>
      <c r="AM14" s="4">
        <v>5</v>
      </c>
      <c r="AN14" s="4">
        <v>500</v>
      </c>
      <c r="AO14" s="4">
        <v>1455</v>
      </c>
      <c r="AQ14" s="5" t="s">
        <v>344</v>
      </c>
      <c r="AR14" s="4">
        <v>7</v>
      </c>
      <c r="AS14" s="4">
        <v>90</v>
      </c>
      <c r="AT14" s="4">
        <v>648.9</v>
      </c>
      <c r="AV14" s="5" t="s">
        <v>96</v>
      </c>
      <c r="AW14" s="4">
        <v>8</v>
      </c>
      <c r="AX14" s="4">
        <v>8</v>
      </c>
      <c r="AY14" s="4">
        <v>91.1</v>
      </c>
      <c r="BA14" s="5" t="s">
        <v>119</v>
      </c>
      <c r="BB14" s="4">
        <v>10</v>
      </c>
      <c r="BC14" s="4">
        <v>112</v>
      </c>
      <c r="BD14" s="4">
        <v>950.9</v>
      </c>
      <c r="BF14" s="5" t="s">
        <v>77</v>
      </c>
      <c r="BG14" s="4">
        <v>14</v>
      </c>
      <c r="BH14" s="4">
        <v>20</v>
      </c>
      <c r="BI14" s="4">
        <v>253.8</v>
      </c>
      <c r="BK14" s="5" t="s">
        <v>474</v>
      </c>
      <c r="BL14" s="4">
        <v>11</v>
      </c>
      <c r="BM14" s="4">
        <v>230</v>
      </c>
      <c r="BN14" s="4">
        <v>1016.6</v>
      </c>
      <c r="BP14" s="5" t="s">
        <v>169</v>
      </c>
      <c r="BQ14" s="4">
        <v>13</v>
      </c>
      <c r="BR14" s="4">
        <v>210</v>
      </c>
      <c r="BS14" s="4">
        <v>344.4</v>
      </c>
      <c r="BU14" s="5" t="s">
        <v>482</v>
      </c>
      <c r="BV14" s="4">
        <v>12</v>
      </c>
      <c r="BW14" s="4">
        <v>25</v>
      </c>
      <c r="BX14" s="4">
        <v>428.8</v>
      </c>
      <c r="BZ14" s="5" t="s">
        <v>384</v>
      </c>
      <c r="CA14" s="4">
        <v>9</v>
      </c>
      <c r="CB14" s="4">
        <v>200</v>
      </c>
      <c r="CC14" s="4">
        <v>2002</v>
      </c>
      <c r="CD14" s="6"/>
      <c r="CF14" s="2"/>
      <c r="CG14" s="5" t="s">
        <v>202</v>
      </c>
      <c r="CI14" s="4" t="e">
        <f>VLOOKUP(CH14,EY:FB,3,FALSE)</f>
        <v>#N/A</v>
      </c>
      <c r="CK14" s="4" t="e">
        <f>VLOOKUP(CH14,EY:FB,4,FALSE)</f>
        <v>#N/A</v>
      </c>
      <c r="CL14" s="4" t="e">
        <f t="shared" si="3"/>
        <v>#N/A</v>
      </c>
      <c r="CM14" s="7"/>
    </row>
    <row r="15" spans="3:91" ht="15">
      <c r="C15" s="5" t="s">
        <v>192</v>
      </c>
      <c r="E15" s="4" t="e">
        <f t="shared" si="0"/>
        <v>#N/A</v>
      </c>
      <c r="G15" s="4" t="e">
        <f t="shared" si="1"/>
        <v>#N/A</v>
      </c>
      <c r="H15" s="4" t="e">
        <f t="shared" si="2"/>
        <v>#N/A</v>
      </c>
      <c r="I15" s="4" t="e">
        <f t="shared" si="4"/>
        <v>#N/A</v>
      </c>
      <c r="J15" s="3">
        <v>14</v>
      </c>
      <c r="K15" s="5" t="s">
        <v>200</v>
      </c>
      <c r="L15" s="5"/>
      <c r="M15" s="3" t="s">
        <v>4</v>
      </c>
      <c r="N15" s="4">
        <v>1</v>
      </c>
      <c r="O15" s="4">
        <v>330</v>
      </c>
      <c r="P15" s="4">
        <v>297</v>
      </c>
      <c r="R15" s="5" t="s">
        <v>11</v>
      </c>
      <c r="S15" s="4">
        <v>2</v>
      </c>
      <c r="T15" s="4">
        <v>14</v>
      </c>
      <c r="U15" s="4">
        <v>284.2</v>
      </c>
      <c r="W15" s="5" t="s">
        <v>28</v>
      </c>
      <c r="X15" s="4">
        <v>3</v>
      </c>
      <c r="Y15" s="4">
        <v>27</v>
      </c>
      <c r="Z15" s="4">
        <v>304.8</v>
      </c>
      <c r="AB15" s="5" t="s">
        <v>258</v>
      </c>
      <c r="AC15" s="4">
        <v>4</v>
      </c>
      <c r="AD15" s="4">
        <v>50</v>
      </c>
      <c r="AE15" s="4">
        <v>767.5</v>
      </c>
      <c r="AG15" s="5" t="s">
        <v>85</v>
      </c>
      <c r="AH15" s="4">
        <v>6</v>
      </c>
      <c r="AI15" s="4">
        <v>68</v>
      </c>
      <c r="AJ15" s="4">
        <v>1260</v>
      </c>
      <c r="AL15" s="5" t="s">
        <v>49</v>
      </c>
      <c r="AM15" s="4">
        <v>5</v>
      </c>
      <c r="AN15" s="4">
        <v>85</v>
      </c>
      <c r="AO15" s="4">
        <v>928.2</v>
      </c>
      <c r="AQ15" s="5" t="s">
        <v>345</v>
      </c>
      <c r="AR15" s="4">
        <v>7</v>
      </c>
      <c r="AS15" s="4">
        <v>90</v>
      </c>
      <c r="AT15" s="4">
        <v>610.2</v>
      </c>
      <c r="AV15" s="5" t="s">
        <v>92</v>
      </c>
      <c r="AW15" s="4">
        <v>8</v>
      </c>
      <c r="AX15" s="4">
        <v>15</v>
      </c>
      <c r="AY15" s="4">
        <v>172.7</v>
      </c>
      <c r="BA15" s="5" t="s">
        <v>430</v>
      </c>
      <c r="BB15" s="4">
        <v>10</v>
      </c>
      <c r="BC15" s="4">
        <v>115</v>
      </c>
      <c r="BD15" s="4">
        <v>1285.7</v>
      </c>
      <c r="BF15" s="5" t="s">
        <v>81</v>
      </c>
      <c r="BG15" s="4">
        <v>14</v>
      </c>
      <c r="BH15" s="4">
        <v>20</v>
      </c>
      <c r="BI15" s="4">
        <v>219</v>
      </c>
      <c r="BK15" s="5" t="s">
        <v>473</v>
      </c>
      <c r="BL15" s="4">
        <v>11</v>
      </c>
      <c r="BM15" s="4">
        <v>200</v>
      </c>
      <c r="BN15" s="4">
        <v>546</v>
      </c>
      <c r="BP15" s="5" t="s">
        <v>487</v>
      </c>
      <c r="BQ15" s="4">
        <v>13</v>
      </c>
      <c r="BR15" s="4">
        <v>10</v>
      </c>
      <c r="BS15" s="4">
        <v>80.6</v>
      </c>
      <c r="BU15" s="5" t="s">
        <v>151</v>
      </c>
      <c r="BV15" s="4">
        <v>12</v>
      </c>
      <c r="BW15" s="4">
        <v>25</v>
      </c>
      <c r="BX15" s="4">
        <v>481.8</v>
      </c>
      <c r="BZ15" s="5" t="s">
        <v>285</v>
      </c>
      <c r="CA15" s="4">
        <v>9</v>
      </c>
      <c r="CB15" s="4">
        <v>45</v>
      </c>
      <c r="CC15" s="4">
        <v>422.6</v>
      </c>
      <c r="CD15" s="6"/>
      <c r="CF15" s="2"/>
      <c r="CG15" s="5" t="s">
        <v>203</v>
      </c>
      <c r="CI15" s="4" t="e">
        <f>VLOOKUP(CH15,FD:FG,3,FALSE)</f>
        <v>#N/A</v>
      </c>
      <c r="CK15" s="4" t="e">
        <f>VLOOKUP(CH15,FD:FG,4,FALSE)</f>
        <v>#N/A</v>
      </c>
      <c r="CL15" s="4" t="e">
        <f t="shared" si="3"/>
        <v>#N/A</v>
      </c>
      <c r="CM15" s="7"/>
    </row>
    <row r="16" spans="3:91" ht="15">
      <c r="C16" s="5" t="s">
        <v>192</v>
      </c>
      <c r="E16" s="4" t="e">
        <f t="shared" si="0"/>
        <v>#N/A</v>
      </c>
      <c r="G16" s="4" t="e">
        <f t="shared" si="1"/>
        <v>#N/A</v>
      </c>
      <c r="H16" s="4" t="e">
        <f t="shared" si="2"/>
        <v>#N/A</v>
      </c>
      <c r="I16" s="4" t="e">
        <f t="shared" si="4"/>
        <v>#N/A</v>
      </c>
      <c r="M16" s="3" t="s">
        <v>2</v>
      </c>
      <c r="N16" s="4">
        <v>1</v>
      </c>
      <c r="O16" s="4">
        <v>250</v>
      </c>
      <c r="P16" s="4">
        <v>720</v>
      </c>
      <c r="R16" s="5" t="s">
        <v>10</v>
      </c>
      <c r="S16" s="4">
        <v>2</v>
      </c>
      <c r="T16" s="4">
        <v>16</v>
      </c>
      <c r="U16" s="4">
        <v>333.9</v>
      </c>
      <c r="W16" s="5" t="s">
        <v>17</v>
      </c>
      <c r="X16" s="4">
        <v>3</v>
      </c>
      <c r="Y16" s="4">
        <v>50</v>
      </c>
      <c r="Z16" s="4">
        <v>596</v>
      </c>
      <c r="AB16" s="5" t="s">
        <v>249</v>
      </c>
      <c r="AC16" s="4">
        <v>4</v>
      </c>
      <c r="AD16" s="4">
        <v>30</v>
      </c>
      <c r="AE16" s="4">
        <v>460.5</v>
      </c>
      <c r="AG16" s="5" t="s">
        <v>84</v>
      </c>
      <c r="AH16" s="4">
        <v>6</v>
      </c>
      <c r="AI16" s="4">
        <v>40</v>
      </c>
      <c r="AJ16" s="4">
        <v>558.4</v>
      </c>
      <c r="AL16" s="5" t="s">
        <v>65</v>
      </c>
      <c r="AM16" s="4">
        <v>5</v>
      </c>
      <c r="AN16" s="4">
        <v>30</v>
      </c>
      <c r="AO16" s="4">
        <v>542.1</v>
      </c>
      <c r="AQ16" s="5" t="s">
        <v>346</v>
      </c>
      <c r="AR16" s="4">
        <v>7</v>
      </c>
      <c r="AS16" s="4">
        <v>150</v>
      </c>
      <c r="AT16" s="4">
        <v>1486.5</v>
      </c>
      <c r="AV16" s="5" t="s">
        <v>91</v>
      </c>
      <c r="AW16" s="4">
        <v>8</v>
      </c>
      <c r="AX16" s="4">
        <v>20</v>
      </c>
      <c r="AY16" s="4">
        <v>193.4</v>
      </c>
      <c r="BA16" s="5" t="s">
        <v>431</v>
      </c>
      <c r="BB16" s="4">
        <v>10</v>
      </c>
      <c r="BC16" s="4">
        <v>130</v>
      </c>
      <c r="BD16" s="4">
        <v>1194.7</v>
      </c>
      <c r="BF16" s="5" t="s">
        <v>475</v>
      </c>
      <c r="BG16" s="4">
        <v>14</v>
      </c>
      <c r="BH16" s="4">
        <v>13</v>
      </c>
      <c r="BI16" s="4">
        <v>480.5</v>
      </c>
      <c r="BK16" s="5" t="s">
        <v>470</v>
      </c>
      <c r="BL16" s="4">
        <v>11</v>
      </c>
      <c r="BM16" s="4">
        <v>280</v>
      </c>
      <c r="BN16" s="4">
        <v>1302</v>
      </c>
      <c r="BP16" s="5" t="s">
        <v>303</v>
      </c>
      <c r="BQ16" s="4">
        <v>13</v>
      </c>
      <c r="BR16" s="4">
        <v>30</v>
      </c>
      <c r="BS16" s="4">
        <v>852.9</v>
      </c>
      <c r="BZ16" s="5" t="s">
        <v>385</v>
      </c>
      <c r="CA16" s="4">
        <v>9</v>
      </c>
      <c r="CB16" s="4">
        <v>60</v>
      </c>
      <c r="CC16" s="4">
        <v>48.6</v>
      </c>
      <c r="CD16" s="6"/>
      <c r="CG16" s="5"/>
      <c r="CM16" s="7"/>
    </row>
    <row r="17" spans="3:90" ht="15">
      <c r="C17" s="5" t="s">
        <v>192</v>
      </c>
      <c r="E17" s="4" t="e">
        <f t="shared" si="0"/>
        <v>#N/A</v>
      </c>
      <c r="G17" s="4" t="e">
        <f t="shared" si="1"/>
        <v>#N/A</v>
      </c>
      <c r="H17" s="4" t="e">
        <f t="shared" si="2"/>
        <v>#N/A</v>
      </c>
      <c r="I17" s="4" t="e">
        <f t="shared" si="4"/>
        <v>#N/A</v>
      </c>
      <c r="M17" s="3" t="s">
        <v>495</v>
      </c>
      <c r="N17" s="4">
        <v>1</v>
      </c>
      <c r="O17" s="4">
        <v>284</v>
      </c>
      <c r="P17" s="4">
        <v>0</v>
      </c>
      <c r="R17" s="5" t="s">
        <v>215</v>
      </c>
      <c r="S17" s="4">
        <v>2</v>
      </c>
      <c r="T17" s="4">
        <v>30</v>
      </c>
      <c r="U17" s="4">
        <v>493.8</v>
      </c>
      <c r="W17" s="5" t="s">
        <v>22</v>
      </c>
      <c r="X17" s="4">
        <v>3</v>
      </c>
      <c r="Y17" s="4">
        <v>45</v>
      </c>
      <c r="Z17" s="4">
        <v>511.7</v>
      </c>
      <c r="AB17" s="5" t="s">
        <v>228</v>
      </c>
      <c r="AC17" s="4">
        <v>4</v>
      </c>
      <c r="AD17" s="4">
        <v>20</v>
      </c>
      <c r="AE17" s="4">
        <v>307</v>
      </c>
      <c r="AG17" s="5" t="s">
        <v>326</v>
      </c>
      <c r="AH17" s="4">
        <v>6</v>
      </c>
      <c r="AI17" s="4">
        <v>52</v>
      </c>
      <c r="AJ17" s="4">
        <v>1151.3</v>
      </c>
      <c r="AL17" s="5" t="s">
        <v>292</v>
      </c>
      <c r="AM17" s="4">
        <v>5</v>
      </c>
      <c r="AN17" s="4">
        <v>120</v>
      </c>
      <c r="AO17" s="4">
        <v>481.2</v>
      </c>
      <c r="AQ17" s="5" t="s">
        <v>347</v>
      </c>
      <c r="AR17" s="4">
        <v>7</v>
      </c>
      <c r="AS17" s="4">
        <v>50</v>
      </c>
      <c r="AT17" s="4">
        <v>211</v>
      </c>
      <c r="AV17" s="5" t="s">
        <v>356</v>
      </c>
      <c r="AW17" s="4">
        <v>8</v>
      </c>
      <c r="AX17" s="4">
        <v>140</v>
      </c>
      <c r="AY17" s="4">
        <v>331.8</v>
      </c>
      <c r="BA17" s="5" t="s">
        <v>438</v>
      </c>
      <c r="BB17" s="4">
        <v>10</v>
      </c>
      <c r="BC17" s="4">
        <v>130</v>
      </c>
      <c r="BD17" s="4">
        <v>627.9</v>
      </c>
      <c r="BK17" s="5" t="s">
        <v>152</v>
      </c>
      <c r="BL17" s="4">
        <v>11</v>
      </c>
      <c r="BM17" s="4">
        <v>30</v>
      </c>
      <c r="BN17" s="4">
        <v>334.2</v>
      </c>
      <c r="BP17" s="5" t="s">
        <v>304</v>
      </c>
      <c r="BQ17" s="4">
        <v>13</v>
      </c>
      <c r="BR17" s="4">
        <v>30</v>
      </c>
      <c r="BS17" s="4">
        <v>356.4</v>
      </c>
      <c r="BZ17" s="5" t="s">
        <v>396</v>
      </c>
      <c r="CA17" s="4">
        <v>9</v>
      </c>
      <c r="CB17" s="4">
        <v>2</v>
      </c>
      <c r="CC17" s="4">
        <v>1.1</v>
      </c>
      <c r="CE17" s="8"/>
      <c r="CF17" s="8"/>
      <c r="CG17" s="9"/>
      <c r="CH17" s="8"/>
      <c r="CI17" s="8"/>
      <c r="CJ17" s="8"/>
      <c r="CK17" s="8"/>
      <c r="CL17" s="8"/>
    </row>
    <row r="18" spans="3:85" ht="16.5">
      <c r="C18" s="5" t="s">
        <v>192</v>
      </c>
      <c r="E18" s="4" t="e">
        <f t="shared" si="0"/>
        <v>#N/A</v>
      </c>
      <c r="G18" s="4" t="e">
        <f t="shared" si="1"/>
        <v>#N/A</v>
      </c>
      <c r="H18" s="4" t="e">
        <f t="shared" si="2"/>
        <v>#N/A</v>
      </c>
      <c r="I18" s="4" t="e">
        <f t="shared" si="4"/>
        <v>#N/A</v>
      </c>
      <c r="M18" s="3" t="s">
        <v>496</v>
      </c>
      <c r="N18" s="4">
        <v>1</v>
      </c>
      <c r="O18" s="4">
        <v>568</v>
      </c>
      <c r="P18" s="4">
        <v>0</v>
      </c>
      <c r="R18" s="5" t="s">
        <v>14</v>
      </c>
      <c r="S18" s="4">
        <v>2</v>
      </c>
      <c r="T18" s="4">
        <v>13</v>
      </c>
      <c r="U18" s="4">
        <v>199.2</v>
      </c>
      <c r="W18" s="5" t="s">
        <v>223</v>
      </c>
      <c r="X18" s="4">
        <v>3</v>
      </c>
      <c r="Y18" s="4">
        <v>35</v>
      </c>
      <c r="Z18" s="4">
        <v>319.9</v>
      </c>
      <c r="AB18" s="5" t="s">
        <v>259</v>
      </c>
      <c r="AC18" s="4">
        <v>4</v>
      </c>
      <c r="AD18" s="4">
        <v>50</v>
      </c>
      <c r="AE18" s="4">
        <v>338.2</v>
      </c>
      <c r="AG18" s="5" t="s">
        <v>75</v>
      </c>
      <c r="AH18" s="4">
        <v>6</v>
      </c>
      <c r="AI18" s="4">
        <v>26</v>
      </c>
      <c r="AJ18" s="4">
        <v>435.2</v>
      </c>
      <c r="AL18" s="5" t="s">
        <v>286</v>
      </c>
      <c r="AM18" s="4">
        <v>5</v>
      </c>
      <c r="AN18" s="4">
        <v>30</v>
      </c>
      <c r="AO18" s="4">
        <v>554.7</v>
      </c>
      <c r="AV18" s="5" t="s">
        <v>357</v>
      </c>
      <c r="AW18" s="4">
        <v>8</v>
      </c>
      <c r="AX18" s="4">
        <v>80</v>
      </c>
      <c r="AY18" s="4">
        <v>100.8</v>
      </c>
      <c r="BA18" s="5" t="s">
        <v>439</v>
      </c>
      <c r="BB18" s="4">
        <v>10</v>
      </c>
      <c r="BC18" s="4">
        <v>100</v>
      </c>
      <c r="BD18" s="4">
        <v>677</v>
      </c>
      <c r="BK18" s="5" t="s">
        <v>476</v>
      </c>
      <c r="BL18" s="4">
        <v>11</v>
      </c>
      <c r="BM18" s="4">
        <v>150</v>
      </c>
      <c r="BN18" s="4">
        <v>880.5</v>
      </c>
      <c r="BP18" s="5" t="s">
        <v>179</v>
      </c>
      <c r="BQ18" s="4">
        <v>13</v>
      </c>
      <c r="BR18" s="4">
        <v>210</v>
      </c>
      <c r="BS18" s="4">
        <v>554.4</v>
      </c>
      <c r="BZ18" s="5" t="s">
        <v>386</v>
      </c>
      <c r="CA18" s="4">
        <v>9</v>
      </c>
      <c r="CB18" s="4">
        <v>23</v>
      </c>
      <c r="CC18" s="4">
        <v>9.2</v>
      </c>
      <c r="CE18" s="10" t="s">
        <v>539</v>
      </c>
      <c r="CG18" s="5"/>
    </row>
    <row r="19" spans="3:85" ht="15">
      <c r="C19" s="5" t="s">
        <v>192</v>
      </c>
      <c r="E19" s="4" t="e">
        <f t="shared" si="0"/>
        <v>#N/A</v>
      </c>
      <c r="G19" s="4" t="e">
        <f t="shared" si="1"/>
        <v>#N/A</v>
      </c>
      <c r="H19" s="4" t="e">
        <f t="shared" si="2"/>
        <v>#N/A</v>
      </c>
      <c r="I19" s="4" t="e">
        <f t="shared" si="4"/>
        <v>#N/A</v>
      </c>
      <c r="M19" s="3" t="s">
        <v>498</v>
      </c>
      <c r="N19" s="4">
        <v>1</v>
      </c>
      <c r="O19" s="4">
        <v>250</v>
      </c>
      <c r="P19" s="4">
        <v>0</v>
      </c>
      <c r="R19" s="5" t="s">
        <v>216</v>
      </c>
      <c r="S19" s="4">
        <v>2</v>
      </c>
      <c r="T19" s="4">
        <v>17</v>
      </c>
      <c r="U19" s="4">
        <v>317.7</v>
      </c>
      <c r="W19" s="5" t="s">
        <v>29</v>
      </c>
      <c r="X19" s="4">
        <v>3</v>
      </c>
      <c r="Y19" s="4">
        <v>27</v>
      </c>
      <c r="Z19" s="4">
        <v>288.9</v>
      </c>
      <c r="AB19" s="5" t="s">
        <v>248</v>
      </c>
      <c r="AC19" s="4">
        <v>4</v>
      </c>
      <c r="AD19" s="4">
        <v>30</v>
      </c>
      <c r="AE19" s="4">
        <v>507.3</v>
      </c>
      <c r="AG19" s="5" t="s">
        <v>73</v>
      </c>
      <c r="AH19" s="4">
        <v>6</v>
      </c>
      <c r="AI19" s="4">
        <v>9</v>
      </c>
      <c r="AJ19" s="4">
        <v>150.3</v>
      </c>
      <c r="AL19" s="5" t="s">
        <v>293</v>
      </c>
      <c r="AM19" s="4">
        <v>5</v>
      </c>
      <c r="AN19" s="4">
        <v>15</v>
      </c>
      <c r="AO19" s="4">
        <v>113.6</v>
      </c>
      <c r="AV19" s="5" t="s">
        <v>358</v>
      </c>
      <c r="AW19" s="4">
        <v>8</v>
      </c>
      <c r="AX19" s="4">
        <v>50</v>
      </c>
      <c r="AY19" s="4">
        <v>128.5</v>
      </c>
      <c r="BA19" s="5" t="s">
        <v>432</v>
      </c>
      <c r="BB19" s="4">
        <v>10</v>
      </c>
      <c r="BC19" s="4">
        <v>130</v>
      </c>
      <c r="BD19" s="4">
        <v>1453.4</v>
      </c>
      <c r="BK19" s="5" t="s">
        <v>148</v>
      </c>
      <c r="BL19" s="4">
        <v>11</v>
      </c>
      <c r="BM19" s="4">
        <v>80</v>
      </c>
      <c r="BN19" s="4">
        <v>699.2</v>
      </c>
      <c r="BP19" s="5" t="s">
        <v>166</v>
      </c>
      <c r="BQ19" s="4">
        <v>13</v>
      </c>
      <c r="BR19" s="4">
        <v>10</v>
      </c>
      <c r="BS19" s="4">
        <v>37.1</v>
      </c>
      <c r="BZ19" s="5" t="s">
        <v>388</v>
      </c>
      <c r="CA19" s="4">
        <v>9</v>
      </c>
      <c r="CB19" s="4">
        <v>1</v>
      </c>
      <c r="CC19" s="4">
        <v>4.1</v>
      </c>
      <c r="CG19" s="5"/>
    </row>
    <row r="20" spans="3:85" ht="15">
      <c r="C20" s="5" t="s">
        <v>192</v>
      </c>
      <c r="E20" s="4" t="e">
        <f t="shared" si="0"/>
        <v>#N/A</v>
      </c>
      <c r="G20" s="4" t="e">
        <f t="shared" si="1"/>
        <v>#N/A</v>
      </c>
      <c r="H20" s="4" t="e">
        <f t="shared" si="2"/>
        <v>#N/A</v>
      </c>
      <c r="I20" s="4" t="e">
        <f t="shared" si="4"/>
        <v>#N/A</v>
      </c>
      <c r="R20" s="5" t="s">
        <v>217</v>
      </c>
      <c r="S20" s="4">
        <v>2</v>
      </c>
      <c r="T20" s="4">
        <v>18</v>
      </c>
      <c r="U20" s="4">
        <v>312.3</v>
      </c>
      <c r="W20" s="5" t="s">
        <v>23</v>
      </c>
      <c r="X20" s="4">
        <v>3</v>
      </c>
      <c r="Y20" s="4">
        <v>43</v>
      </c>
      <c r="Z20" s="4">
        <v>440.8</v>
      </c>
      <c r="AB20" s="5" t="s">
        <v>229</v>
      </c>
      <c r="AC20" s="4">
        <v>4</v>
      </c>
      <c r="AD20" s="4">
        <v>20</v>
      </c>
      <c r="AE20" s="4">
        <v>845.5</v>
      </c>
      <c r="AG20" s="5" t="s">
        <v>333</v>
      </c>
      <c r="AH20" s="4">
        <v>6</v>
      </c>
      <c r="AI20" s="4">
        <v>35</v>
      </c>
      <c r="AJ20" s="4">
        <v>863.5</v>
      </c>
      <c r="AL20" s="5" t="s">
        <v>282</v>
      </c>
      <c r="AM20" s="4">
        <v>5</v>
      </c>
      <c r="AN20" s="4">
        <v>40</v>
      </c>
      <c r="AO20" s="4">
        <v>552.8</v>
      </c>
      <c r="AV20" s="5" t="s">
        <v>100</v>
      </c>
      <c r="AW20" s="4">
        <v>8</v>
      </c>
      <c r="AX20" s="4">
        <v>60</v>
      </c>
      <c r="AY20" s="4">
        <v>124.2</v>
      </c>
      <c r="BA20" s="5" t="s">
        <v>433</v>
      </c>
      <c r="BB20" s="4">
        <v>10</v>
      </c>
      <c r="BC20" s="4">
        <v>260</v>
      </c>
      <c r="BD20" s="4">
        <v>1651</v>
      </c>
      <c r="BP20" s="5" t="s">
        <v>488</v>
      </c>
      <c r="BQ20" s="4">
        <v>13</v>
      </c>
      <c r="BR20" s="4">
        <v>10</v>
      </c>
      <c r="BS20" s="4">
        <v>66.3</v>
      </c>
      <c r="BZ20" s="5" t="s">
        <v>389</v>
      </c>
      <c r="CA20" s="4">
        <v>9</v>
      </c>
      <c r="CB20" s="4">
        <v>58</v>
      </c>
      <c r="CC20" s="4">
        <v>380.5</v>
      </c>
      <c r="CG20" s="5"/>
    </row>
    <row r="21" spans="3:85" ht="15">
      <c r="C21" s="5" t="s">
        <v>192</v>
      </c>
      <c r="E21" s="4" t="e">
        <f t="shared" si="0"/>
        <v>#N/A</v>
      </c>
      <c r="G21" s="4" t="e">
        <f t="shared" si="1"/>
        <v>#N/A</v>
      </c>
      <c r="H21" s="4" t="e">
        <f t="shared" si="2"/>
        <v>#N/A</v>
      </c>
      <c r="I21" s="4" t="e">
        <f t="shared" si="4"/>
        <v>#N/A</v>
      </c>
      <c r="R21" s="5" t="s">
        <v>15</v>
      </c>
      <c r="S21" s="4">
        <v>2</v>
      </c>
      <c r="T21" s="4">
        <v>33</v>
      </c>
      <c r="U21" s="4">
        <v>737.2</v>
      </c>
      <c r="AB21" s="5" t="s">
        <v>260</v>
      </c>
      <c r="AC21" s="4">
        <v>4</v>
      </c>
      <c r="AD21" s="4">
        <v>50</v>
      </c>
      <c r="AE21" s="4">
        <v>321.6</v>
      </c>
      <c r="AG21" s="5" t="s">
        <v>332</v>
      </c>
      <c r="AH21" s="4">
        <v>6</v>
      </c>
      <c r="AI21" s="4">
        <v>35</v>
      </c>
      <c r="AJ21" s="4">
        <v>706.3</v>
      </c>
      <c r="AL21" s="5" t="s">
        <v>175</v>
      </c>
      <c r="AM21" s="4">
        <v>5</v>
      </c>
      <c r="AN21" s="4">
        <v>300</v>
      </c>
      <c r="AO21" s="4">
        <v>5070</v>
      </c>
      <c r="AV21" s="5" t="s">
        <v>359</v>
      </c>
      <c r="AW21" s="4">
        <v>8</v>
      </c>
      <c r="AX21" s="4">
        <v>120</v>
      </c>
      <c r="AY21" s="4">
        <v>162</v>
      </c>
      <c r="BA21" s="5" t="s">
        <v>434</v>
      </c>
      <c r="BB21" s="4">
        <v>10</v>
      </c>
      <c r="BC21" s="4">
        <v>15</v>
      </c>
      <c r="BD21" s="4">
        <v>174.2</v>
      </c>
      <c r="BP21" s="5" t="s">
        <v>491</v>
      </c>
      <c r="BQ21" s="4">
        <v>13</v>
      </c>
      <c r="BR21" s="4">
        <v>8</v>
      </c>
      <c r="BS21" s="4">
        <v>46.3</v>
      </c>
      <c r="BZ21" s="5" t="s">
        <v>109</v>
      </c>
      <c r="CA21" s="4">
        <v>9</v>
      </c>
      <c r="CB21" s="4">
        <v>30</v>
      </c>
      <c r="CC21" s="4">
        <v>234.3</v>
      </c>
      <c r="CG21" s="5"/>
    </row>
    <row r="22" spans="3:85" ht="15">
      <c r="C22" s="5" t="s">
        <v>192</v>
      </c>
      <c r="E22" s="4" t="e">
        <f t="shared" si="0"/>
        <v>#N/A</v>
      </c>
      <c r="G22" s="4" t="e">
        <f t="shared" si="1"/>
        <v>#N/A</v>
      </c>
      <c r="H22" s="4" t="e">
        <f t="shared" si="2"/>
        <v>#N/A</v>
      </c>
      <c r="I22" s="4" t="e">
        <f t="shared" si="4"/>
        <v>#N/A</v>
      </c>
      <c r="R22" s="5" t="s">
        <v>5</v>
      </c>
      <c r="S22" s="4">
        <v>2</v>
      </c>
      <c r="T22" s="4">
        <v>13</v>
      </c>
      <c r="U22" s="4">
        <v>271.3</v>
      </c>
      <c r="AB22" s="5" t="s">
        <v>247</v>
      </c>
      <c r="AC22" s="4">
        <v>4</v>
      </c>
      <c r="AD22" s="4">
        <v>30</v>
      </c>
      <c r="AE22" s="4">
        <v>804</v>
      </c>
      <c r="AG22" s="5" t="s">
        <v>334</v>
      </c>
      <c r="AH22" s="4">
        <v>6</v>
      </c>
      <c r="AI22" s="4">
        <v>58</v>
      </c>
      <c r="AJ22" s="4">
        <v>1150.1</v>
      </c>
      <c r="AL22" s="5" t="s">
        <v>294</v>
      </c>
      <c r="AM22" s="4">
        <v>5</v>
      </c>
      <c r="AN22" s="4">
        <v>57</v>
      </c>
      <c r="AO22" s="4">
        <v>348.8</v>
      </c>
      <c r="AV22" s="5" t="s">
        <v>360</v>
      </c>
      <c r="AW22" s="4">
        <v>8</v>
      </c>
      <c r="AX22" s="4">
        <v>120</v>
      </c>
      <c r="AY22" s="4">
        <v>267.6</v>
      </c>
      <c r="BA22" s="5" t="s">
        <v>435</v>
      </c>
      <c r="BB22" s="4">
        <v>10</v>
      </c>
      <c r="BC22" s="4">
        <v>170</v>
      </c>
      <c r="BD22" s="4">
        <v>1902.3</v>
      </c>
      <c r="BP22" s="5" t="s">
        <v>167</v>
      </c>
      <c r="BQ22" s="4">
        <v>13</v>
      </c>
      <c r="BR22" s="4">
        <v>62</v>
      </c>
      <c r="BS22" s="4">
        <v>223.8</v>
      </c>
      <c r="BZ22" s="5" t="s">
        <v>391</v>
      </c>
      <c r="CA22" s="4">
        <v>9</v>
      </c>
      <c r="CB22" s="4">
        <v>80</v>
      </c>
      <c r="CC22" s="4">
        <v>69.6</v>
      </c>
      <c r="CG22" s="5"/>
    </row>
    <row r="23" spans="3:85" ht="15">
      <c r="C23" s="5" t="s">
        <v>192</v>
      </c>
      <c r="E23" s="4" t="e">
        <f t="shared" si="0"/>
        <v>#N/A</v>
      </c>
      <c r="G23" s="4" t="e">
        <f t="shared" si="1"/>
        <v>#N/A</v>
      </c>
      <c r="H23" s="4" t="e">
        <f t="shared" si="2"/>
        <v>#N/A</v>
      </c>
      <c r="I23" s="4" t="e">
        <f t="shared" si="4"/>
        <v>#N/A</v>
      </c>
      <c r="R23" s="5" t="s">
        <v>219</v>
      </c>
      <c r="S23" s="4">
        <v>2</v>
      </c>
      <c r="T23" s="4">
        <v>25</v>
      </c>
      <c r="U23" s="4">
        <v>406.5</v>
      </c>
      <c r="AB23" s="5" t="s">
        <v>230</v>
      </c>
      <c r="AC23" s="4">
        <v>4</v>
      </c>
      <c r="AD23" s="4">
        <v>20</v>
      </c>
      <c r="AE23" s="4">
        <v>482.4</v>
      </c>
      <c r="AG23" s="5" t="s">
        <v>72</v>
      </c>
      <c r="AH23" s="4">
        <v>6</v>
      </c>
      <c r="AI23" s="4">
        <v>32</v>
      </c>
      <c r="AJ23" s="4">
        <v>614.7</v>
      </c>
      <c r="AL23" s="5" t="s">
        <v>295</v>
      </c>
      <c r="AM23" s="4">
        <v>5</v>
      </c>
      <c r="AN23" s="4">
        <v>67</v>
      </c>
      <c r="AO23" s="4">
        <v>499.2</v>
      </c>
      <c r="AV23" s="5" t="s">
        <v>361</v>
      </c>
      <c r="AW23" s="4">
        <v>8</v>
      </c>
      <c r="AX23" s="4">
        <v>100</v>
      </c>
      <c r="AY23" s="4">
        <v>245</v>
      </c>
      <c r="BA23" s="5" t="s">
        <v>125</v>
      </c>
      <c r="BB23" s="4">
        <v>10</v>
      </c>
      <c r="BC23" s="4">
        <v>350</v>
      </c>
      <c r="BD23" s="4">
        <v>1914.5</v>
      </c>
      <c r="BP23" s="5" t="s">
        <v>493</v>
      </c>
      <c r="BQ23" s="4">
        <v>13</v>
      </c>
      <c r="BR23" s="4">
        <v>210</v>
      </c>
      <c r="BS23" s="4">
        <v>388.5</v>
      </c>
      <c r="BZ23" s="5" t="s">
        <v>392</v>
      </c>
      <c r="CA23" s="4">
        <v>9</v>
      </c>
      <c r="CB23" s="4">
        <v>30</v>
      </c>
      <c r="CC23" s="4">
        <v>15.9</v>
      </c>
      <c r="CG23" s="5"/>
    </row>
    <row r="24" spans="3:85" ht="15">
      <c r="C24" s="5" t="s">
        <v>192</v>
      </c>
      <c r="E24" s="4" t="e">
        <f t="shared" si="0"/>
        <v>#N/A</v>
      </c>
      <c r="G24" s="4" t="e">
        <f t="shared" si="1"/>
        <v>#N/A</v>
      </c>
      <c r="H24" s="4" t="e">
        <f t="shared" si="2"/>
        <v>#N/A</v>
      </c>
      <c r="I24" s="4" t="e">
        <f t="shared" si="4"/>
        <v>#N/A</v>
      </c>
      <c r="R24" s="5" t="s">
        <v>34</v>
      </c>
      <c r="S24" s="4">
        <v>2</v>
      </c>
      <c r="T24" s="4">
        <v>55</v>
      </c>
      <c r="U24" s="4">
        <v>704</v>
      </c>
      <c r="AB24" s="5" t="s">
        <v>261</v>
      </c>
      <c r="AC24" s="4">
        <v>4</v>
      </c>
      <c r="AD24" s="4">
        <v>50</v>
      </c>
      <c r="AE24" s="4">
        <v>740.5</v>
      </c>
      <c r="AG24" s="5" t="s">
        <v>79</v>
      </c>
      <c r="AH24" s="4">
        <v>6</v>
      </c>
      <c r="AI24" s="4">
        <v>61</v>
      </c>
      <c r="AJ24" s="4">
        <v>1161.4</v>
      </c>
      <c r="AL24" s="5" t="s">
        <v>296</v>
      </c>
      <c r="AM24" s="4">
        <v>5</v>
      </c>
      <c r="AN24" s="4">
        <v>57</v>
      </c>
      <c r="AO24" s="4">
        <v>348.8</v>
      </c>
      <c r="AV24" s="5" t="s">
        <v>362</v>
      </c>
      <c r="AW24" s="4">
        <v>8</v>
      </c>
      <c r="AX24" s="4">
        <v>150</v>
      </c>
      <c r="AY24" s="4">
        <v>153</v>
      </c>
      <c r="BA24" s="5" t="s">
        <v>436</v>
      </c>
      <c r="BB24" s="4">
        <v>10</v>
      </c>
      <c r="BC24" s="4">
        <v>100</v>
      </c>
      <c r="BD24" s="4">
        <v>1111</v>
      </c>
      <c r="BP24" s="5" t="s">
        <v>184</v>
      </c>
      <c r="BQ24" s="4">
        <v>13</v>
      </c>
      <c r="BR24" s="4">
        <v>90</v>
      </c>
      <c r="BS24" s="4">
        <v>180</v>
      </c>
      <c r="BZ24" s="5" t="s">
        <v>393</v>
      </c>
      <c r="CA24" s="4">
        <v>9</v>
      </c>
      <c r="CB24" s="4">
        <v>90</v>
      </c>
      <c r="CC24" s="4">
        <v>162</v>
      </c>
      <c r="CG24" s="5"/>
    </row>
    <row r="25" spans="3:85" ht="15">
      <c r="C25" s="5" t="s">
        <v>192</v>
      </c>
      <c r="E25" s="4" t="e">
        <f t="shared" si="0"/>
        <v>#N/A</v>
      </c>
      <c r="G25" s="4" t="e">
        <f t="shared" si="1"/>
        <v>#N/A</v>
      </c>
      <c r="H25" s="4" t="e">
        <f t="shared" si="2"/>
        <v>#N/A</v>
      </c>
      <c r="I25" s="4" t="e">
        <f t="shared" si="4"/>
        <v>#N/A</v>
      </c>
      <c r="R25" s="5" t="s">
        <v>6</v>
      </c>
      <c r="S25" s="4">
        <v>2</v>
      </c>
      <c r="T25" s="4">
        <v>37</v>
      </c>
      <c r="U25" s="4">
        <v>835.1</v>
      </c>
      <c r="AB25" s="5" t="s">
        <v>246</v>
      </c>
      <c r="AC25" s="4">
        <v>4</v>
      </c>
      <c r="AD25" s="4">
        <v>30</v>
      </c>
      <c r="AE25" s="4">
        <v>296.2</v>
      </c>
      <c r="AG25" s="5" t="s">
        <v>336</v>
      </c>
      <c r="AH25" s="4">
        <v>6</v>
      </c>
      <c r="AI25" s="4">
        <v>45</v>
      </c>
      <c r="AJ25" s="4">
        <v>722.3</v>
      </c>
      <c r="AL25" s="5" t="s">
        <v>297</v>
      </c>
      <c r="AM25" s="4">
        <v>5</v>
      </c>
      <c r="AN25" s="4">
        <v>135</v>
      </c>
      <c r="AO25" s="4">
        <v>1383.8</v>
      </c>
      <c r="AV25" s="5" t="s">
        <v>102</v>
      </c>
      <c r="AW25" s="4">
        <v>8</v>
      </c>
      <c r="AX25" s="4">
        <v>155</v>
      </c>
      <c r="AY25" s="4">
        <v>265.1</v>
      </c>
      <c r="BA25" s="5" t="s">
        <v>437</v>
      </c>
      <c r="BB25" s="4">
        <v>10</v>
      </c>
      <c r="BC25" s="4">
        <v>130</v>
      </c>
      <c r="BD25" s="4">
        <v>1562.6</v>
      </c>
      <c r="BP25" s="5" t="s">
        <v>180</v>
      </c>
      <c r="BQ25" s="4">
        <v>13</v>
      </c>
      <c r="BR25" s="4">
        <v>210</v>
      </c>
      <c r="BS25" s="4">
        <v>619.5</v>
      </c>
      <c r="BZ25" s="5" t="s">
        <v>394</v>
      </c>
      <c r="CA25" s="4">
        <v>9</v>
      </c>
      <c r="CB25" s="4">
        <v>90</v>
      </c>
      <c r="CC25" s="4">
        <v>243</v>
      </c>
      <c r="CG25" s="5"/>
    </row>
    <row r="26" spans="3:85" ht="15">
      <c r="C26" s="5" t="s">
        <v>192</v>
      </c>
      <c r="E26" s="4" t="e">
        <f t="shared" si="0"/>
        <v>#N/A</v>
      </c>
      <c r="G26" s="4" t="e">
        <f t="shared" si="1"/>
        <v>#N/A</v>
      </c>
      <c r="H26" s="4" t="e">
        <f t="shared" si="2"/>
        <v>#N/A</v>
      </c>
      <c r="I26" s="4" t="e">
        <f t="shared" si="4"/>
        <v>#N/A</v>
      </c>
      <c r="AB26" s="5" t="s">
        <v>231</v>
      </c>
      <c r="AC26" s="4">
        <v>4</v>
      </c>
      <c r="AD26" s="4">
        <v>20</v>
      </c>
      <c r="AE26" s="4">
        <v>444.3</v>
      </c>
      <c r="AG26" s="5" t="s">
        <v>80</v>
      </c>
      <c r="AH26" s="4">
        <v>6</v>
      </c>
      <c r="AI26" s="4">
        <v>50</v>
      </c>
      <c r="AJ26" s="4">
        <v>1006.5</v>
      </c>
      <c r="AL26" s="5" t="s">
        <v>64</v>
      </c>
      <c r="AM26" s="4">
        <v>5</v>
      </c>
      <c r="AN26" s="4">
        <v>60</v>
      </c>
      <c r="AO26" s="4">
        <v>330.6</v>
      </c>
      <c r="AV26" s="5" t="s">
        <v>105</v>
      </c>
      <c r="AW26" s="4">
        <v>8</v>
      </c>
      <c r="AX26" s="4">
        <v>3</v>
      </c>
      <c r="AY26" s="4">
        <v>12.7</v>
      </c>
      <c r="BA26" s="5" t="s">
        <v>127</v>
      </c>
      <c r="BB26" s="4">
        <v>10</v>
      </c>
      <c r="BC26" s="4">
        <v>19</v>
      </c>
      <c r="BD26" s="4">
        <v>104.9</v>
      </c>
      <c r="BP26" s="5" t="s">
        <v>185</v>
      </c>
      <c r="BQ26" s="4">
        <v>13</v>
      </c>
      <c r="BR26" s="4">
        <v>20</v>
      </c>
      <c r="BS26" s="4">
        <v>516.2</v>
      </c>
      <c r="BZ26" s="5" t="s">
        <v>395</v>
      </c>
      <c r="CA26" s="4">
        <v>9</v>
      </c>
      <c r="CB26" s="4">
        <v>44</v>
      </c>
      <c r="CC26" s="4">
        <v>283.8</v>
      </c>
      <c r="CG26" s="5"/>
    </row>
    <row r="27" spans="3:85" ht="15">
      <c r="C27" s="5" t="s">
        <v>192</v>
      </c>
      <c r="E27" s="4" t="e">
        <f t="shared" si="0"/>
        <v>#N/A</v>
      </c>
      <c r="G27" s="4" t="e">
        <f t="shared" si="1"/>
        <v>#N/A</v>
      </c>
      <c r="H27" s="4" t="e">
        <f t="shared" si="2"/>
        <v>#N/A</v>
      </c>
      <c r="I27" s="4" t="e">
        <f t="shared" si="4"/>
        <v>#N/A</v>
      </c>
      <c r="AB27" s="5" t="s">
        <v>262</v>
      </c>
      <c r="AC27" s="4">
        <v>4</v>
      </c>
      <c r="AD27" s="4">
        <v>80</v>
      </c>
      <c r="AE27" s="4">
        <v>770</v>
      </c>
      <c r="AG27" s="5" t="s">
        <v>327</v>
      </c>
      <c r="AH27" s="4">
        <v>6</v>
      </c>
      <c r="AI27" s="4">
        <v>20</v>
      </c>
      <c r="AJ27" s="4">
        <v>442.4</v>
      </c>
      <c r="AL27" s="5" t="s">
        <v>66</v>
      </c>
      <c r="AM27" s="4">
        <v>5</v>
      </c>
      <c r="AN27" s="4">
        <v>60</v>
      </c>
      <c r="AO27" s="4">
        <v>281.4</v>
      </c>
      <c r="AV27" s="5" t="s">
        <v>363</v>
      </c>
      <c r="AW27" s="4">
        <v>8</v>
      </c>
      <c r="AX27" s="4">
        <v>200</v>
      </c>
      <c r="AY27" s="4">
        <v>306</v>
      </c>
      <c r="BA27" s="5" t="s">
        <v>440</v>
      </c>
      <c r="BB27" s="4">
        <v>10</v>
      </c>
      <c r="BC27" s="4">
        <v>90</v>
      </c>
      <c r="BD27" s="4">
        <v>697.5</v>
      </c>
      <c r="BP27" s="5" t="s">
        <v>186</v>
      </c>
      <c r="BQ27" s="4">
        <v>13</v>
      </c>
      <c r="BR27" s="4">
        <v>20</v>
      </c>
      <c r="BS27" s="4">
        <v>502.2</v>
      </c>
      <c r="BZ27" s="5" t="s">
        <v>397</v>
      </c>
      <c r="CA27" s="4">
        <v>9</v>
      </c>
      <c r="CB27" s="4">
        <v>120</v>
      </c>
      <c r="CC27" s="4">
        <v>385.2</v>
      </c>
      <c r="CG27" s="5"/>
    </row>
    <row r="28" spans="3:85" ht="15">
      <c r="C28" s="5" t="s">
        <v>192</v>
      </c>
      <c r="E28" s="4" t="e">
        <f t="shared" si="0"/>
        <v>#N/A</v>
      </c>
      <c r="G28" s="4" t="e">
        <f t="shared" si="1"/>
        <v>#N/A</v>
      </c>
      <c r="H28" s="4" t="e">
        <f t="shared" si="2"/>
        <v>#N/A</v>
      </c>
      <c r="I28" s="4" t="e">
        <f t="shared" si="4"/>
        <v>#N/A</v>
      </c>
      <c r="AB28" s="5" t="s">
        <v>245</v>
      </c>
      <c r="AC28" s="4">
        <v>4</v>
      </c>
      <c r="AD28" s="4">
        <v>50</v>
      </c>
      <c r="AE28" s="4">
        <v>1232</v>
      </c>
      <c r="AG28" s="5" t="s">
        <v>337</v>
      </c>
      <c r="AH28" s="4">
        <v>6</v>
      </c>
      <c r="AI28" s="4">
        <v>3</v>
      </c>
      <c r="AJ28" s="4">
        <v>42.2</v>
      </c>
      <c r="AL28" s="5" t="s">
        <v>52</v>
      </c>
      <c r="AM28" s="4">
        <v>5</v>
      </c>
      <c r="AN28" s="4">
        <v>45</v>
      </c>
      <c r="AO28" s="4">
        <v>425.7</v>
      </c>
      <c r="AV28" s="5" t="s">
        <v>104</v>
      </c>
      <c r="AW28" s="4">
        <v>8</v>
      </c>
      <c r="AX28" s="4">
        <v>120</v>
      </c>
      <c r="AY28" s="4">
        <v>189.6</v>
      </c>
      <c r="BA28" s="5" t="s">
        <v>441</v>
      </c>
      <c r="BB28" s="4">
        <v>10</v>
      </c>
      <c r="BC28" s="4">
        <v>140</v>
      </c>
      <c r="BD28" s="4">
        <v>1038.8</v>
      </c>
      <c r="BP28" s="5" t="s">
        <v>159</v>
      </c>
      <c r="BQ28" s="4">
        <v>13</v>
      </c>
      <c r="BR28" s="4">
        <v>26</v>
      </c>
      <c r="BS28" s="4">
        <v>556.1</v>
      </c>
      <c r="BZ28" s="5" t="s">
        <v>398</v>
      </c>
      <c r="CA28" s="4">
        <v>9</v>
      </c>
      <c r="CB28" s="4">
        <v>130</v>
      </c>
      <c r="CC28" s="4">
        <v>365.3</v>
      </c>
      <c r="CG28" s="5"/>
    </row>
    <row r="29" spans="3:85" ht="15">
      <c r="C29" s="5" t="s">
        <v>192</v>
      </c>
      <c r="E29" s="4" t="e">
        <f t="shared" si="0"/>
        <v>#N/A</v>
      </c>
      <c r="G29" s="4" t="e">
        <f t="shared" si="1"/>
        <v>#N/A</v>
      </c>
      <c r="H29" s="4" t="e">
        <f t="shared" si="2"/>
        <v>#N/A</v>
      </c>
      <c r="I29" s="4" t="e">
        <f t="shared" si="4"/>
        <v>#N/A</v>
      </c>
      <c r="AB29" s="5" t="s">
        <v>232</v>
      </c>
      <c r="AC29" s="4">
        <v>4</v>
      </c>
      <c r="AD29" s="4">
        <v>30</v>
      </c>
      <c r="AE29" s="4">
        <v>462</v>
      </c>
      <c r="AL29" s="5" t="s">
        <v>291</v>
      </c>
      <c r="AM29" s="4">
        <v>5</v>
      </c>
      <c r="AN29" s="4">
        <v>170</v>
      </c>
      <c r="AO29" s="4">
        <v>1419.5</v>
      </c>
      <c r="AV29" s="5" t="s">
        <v>99</v>
      </c>
      <c r="AW29" s="4">
        <v>8</v>
      </c>
      <c r="AX29" s="4">
        <v>15</v>
      </c>
      <c r="AY29" s="4">
        <v>22.8</v>
      </c>
      <c r="BA29" s="5" t="s">
        <v>120</v>
      </c>
      <c r="BB29" s="4">
        <v>10</v>
      </c>
      <c r="BC29" s="4">
        <v>220</v>
      </c>
      <c r="BD29" s="4">
        <v>1199</v>
      </c>
      <c r="BP29" s="5" t="s">
        <v>158</v>
      </c>
      <c r="BQ29" s="4">
        <v>13</v>
      </c>
      <c r="BR29" s="4">
        <v>15</v>
      </c>
      <c r="BS29" s="4">
        <v>85.8</v>
      </c>
      <c r="BZ29" s="5" t="s">
        <v>399</v>
      </c>
      <c r="CA29" s="4">
        <v>9</v>
      </c>
      <c r="CB29" s="4">
        <v>180</v>
      </c>
      <c r="CC29" s="4">
        <v>1045.8</v>
      </c>
      <c r="CG29" s="5"/>
    </row>
    <row r="30" spans="3:85" ht="15">
      <c r="C30" s="5" t="s">
        <v>192</v>
      </c>
      <c r="E30" s="4" t="e">
        <f t="shared" si="0"/>
        <v>#N/A</v>
      </c>
      <c r="G30" s="4" t="e">
        <f t="shared" si="1"/>
        <v>#N/A</v>
      </c>
      <c r="H30" s="4" t="e">
        <f t="shared" si="2"/>
        <v>#N/A</v>
      </c>
      <c r="I30" s="4" t="e">
        <f t="shared" si="4"/>
        <v>#N/A</v>
      </c>
      <c r="AB30" s="5" t="s">
        <v>263</v>
      </c>
      <c r="AC30" s="4">
        <v>4</v>
      </c>
      <c r="AD30" s="4">
        <v>210</v>
      </c>
      <c r="AE30" s="4">
        <v>780.8</v>
      </c>
      <c r="AL30" s="5" t="s">
        <v>283</v>
      </c>
      <c r="AM30" s="4">
        <v>5</v>
      </c>
      <c r="AN30" s="4">
        <v>40</v>
      </c>
      <c r="AO30" s="4">
        <v>622</v>
      </c>
      <c r="AV30" s="5" t="s">
        <v>364</v>
      </c>
      <c r="AW30" s="4">
        <v>8</v>
      </c>
      <c r="AX30" s="4">
        <v>110</v>
      </c>
      <c r="AY30" s="4">
        <v>156.2</v>
      </c>
      <c r="BA30" s="5" t="s">
        <v>123</v>
      </c>
      <c r="BB30" s="4">
        <v>10</v>
      </c>
      <c r="BC30" s="4">
        <v>20</v>
      </c>
      <c r="BD30" s="4">
        <v>67</v>
      </c>
      <c r="BP30" s="5" t="s">
        <v>181</v>
      </c>
      <c r="BQ30" s="4">
        <v>13</v>
      </c>
      <c r="BR30" s="4">
        <v>210</v>
      </c>
      <c r="BS30" s="4">
        <v>462</v>
      </c>
      <c r="BZ30" s="5" t="s">
        <v>400</v>
      </c>
      <c r="CA30" s="4">
        <v>9</v>
      </c>
      <c r="CB30" s="4">
        <v>180</v>
      </c>
      <c r="CC30" s="4">
        <v>550.8</v>
      </c>
      <c r="CG30" s="5"/>
    </row>
    <row r="31" spans="3:85" ht="15">
      <c r="C31" s="5" t="s">
        <v>192</v>
      </c>
      <c r="E31" s="4" t="e">
        <f t="shared" si="0"/>
        <v>#N/A</v>
      </c>
      <c r="G31" s="4" t="e">
        <f t="shared" si="1"/>
        <v>#N/A</v>
      </c>
      <c r="H31" s="4" t="e">
        <f t="shared" si="2"/>
        <v>#N/A</v>
      </c>
      <c r="I31" s="4" t="e">
        <f t="shared" si="4"/>
        <v>#N/A</v>
      </c>
      <c r="AB31" s="5" t="s">
        <v>244</v>
      </c>
      <c r="AC31" s="4">
        <v>4</v>
      </c>
      <c r="AD31" s="4">
        <v>160</v>
      </c>
      <c r="AE31" s="4">
        <v>536.8</v>
      </c>
      <c r="AL31" s="5" t="s">
        <v>56</v>
      </c>
      <c r="AM31" s="4">
        <v>5</v>
      </c>
      <c r="AN31" s="4">
        <v>15</v>
      </c>
      <c r="AO31" s="4">
        <v>132.5</v>
      </c>
      <c r="AV31" s="5" t="s">
        <v>365</v>
      </c>
      <c r="AW31" s="4">
        <v>8</v>
      </c>
      <c r="AX31" s="4">
        <v>180</v>
      </c>
      <c r="AY31" s="4">
        <v>304.2</v>
      </c>
      <c r="BA31" s="5" t="s">
        <v>446</v>
      </c>
      <c r="BB31" s="4">
        <v>10</v>
      </c>
      <c r="BC31" s="4">
        <v>14</v>
      </c>
      <c r="BD31" s="4">
        <v>153</v>
      </c>
      <c r="BP31" s="5" t="s">
        <v>172</v>
      </c>
      <c r="BQ31" s="4">
        <v>13</v>
      </c>
      <c r="BR31" s="4">
        <v>62</v>
      </c>
      <c r="BS31" s="4">
        <v>174.8</v>
      </c>
      <c r="BZ31" s="5" t="s">
        <v>112</v>
      </c>
      <c r="CA31" s="4">
        <v>9</v>
      </c>
      <c r="CB31" s="4">
        <v>180</v>
      </c>
      <c r="CC31" s="4">
        <v>788.4</v>
      </c>
      <c r="CG31" s="5"/>
    </row>
    <row r="32" spans="3:85" ht="15">
      <c r="C32" s="5" t="s">
        <v>194</v>
      </c>
      <c r="E32" s="4" t="e">
        <f aca="true" t="shared" si="5" ref="E32:E61">VLOOKUP(D32,R$1:U$65536,3,FALSE)</f>
        <v>#N/A</v>
      </c>
      <c r="G32" s="4" t="e">
        <f aca="true" t="shared" si="6" ref="G32:G61">VLOOKUP(D32,R$1:U$65536,4,FALSE)</f>
        <v>#N/A</v>
      </c>
      <c r="H32" s="4" t="e">
        <f t="shared" si="2"/>
        <v>#N/A</v>
      </c>
      <c r="I32" s="4" t="e">
        <f t="shared" si="4"/>
        <v>#N/A</v>
      </c>
      <c r="AB32" s="5" t="s">
        <v>233</v>
      </c>
      <c r="AC32" s="4">
        <v>4</v>
      </c>
      <c r="AD32" s="4">
        <v>110</v>
      </c>
      <c r="AE32" s="4">
        <v>1024.8</v>
      </c>
      <c r="AL32" s="5" t="s">
        <v>48</v>
      </c>
      <c r="AM32" s="4">
        <v>5</v>
      </c>
      <c r="AN32" s="4">
        <v>60</v>
      </c>
      <c r="AO32" s="4">
        <v>450.6</v>
      </c>
      <c r="AV32" s="5" t="s">
        <v>366</v>
      </c>
      <c r="AW32" s="4">
        <v>8</v>
      </c>
      <c r="AX32" s="4">
        <v>200</v>
      </c>
      <c r="AY32" s="4">
        <v>354</v>
      </c>
      <c r="BA32" s="5" t="s">
        <v>442</v>
      </c>
      <c r="BB32" s="4">
        <v>10</v>
      </c>
      <c r="BC32" s="4">
        <v>30</v>
      </c>
      <c r="BD32" s="4">
        <v>258</v>
      </c>
      <c r="BP32" s="5" t="s">
        <v>173</v>
      </c>
      <c r="BQ32" s="4">
        <v>13</v>
      </c>
      <c r="BR32" s="4">
        <v>62</v>
      </c>
      <c r="BS32" s="4">
        <v>1054</v>
      </c>
      <c r="BZ32" s="5" t="s">
        <v>111</v>
      </c>
      <c r="CA32" s="4">
        <v>9</v>
      </c>
      <c r="CB32" s="4">
        <v>180</v>
      </c>
      <c r="CC32" s="4">
        <v>788.4</v>
      </c>
      <c r="CG32" s="5"/>
    </row>
    <row r="33" spans="3:85" ht="15">
      <c r="C33" s="5" t="s">
        <v>194</v>
      </c>
      <c r="E33" s="4" t="e">
        <f t="shared" si="5"/>
        <v>#N/A</v>
      </c>
      <c r="G33" s="4" t="e">
        <f t="shared" si="6"/>
        <v>#N/A</v>
      </c>
      <c r="H33" s="4" t="e">
        <f t="shared" si="2"/>
        <v>#N/A</v>
      </c>
      <c r="I33" s="4" t="e">
        <f t="shared" si="4"/>
        <v>#N/A</v>
      </c>
      <c r="AB33" s="5" t="s">
        <v>264</v>
      </c>
      <c r="AC33" s="4">
        <v>4</v>
      </c>
      <c r="AD33" s="4">
        <v>230</v>
      </c>
      <c r="AE33" s="4">
        <v>1580</v>
      </c>
      <c r="AL33" s="5" t="s">
        <v>47</v>
      </c>
      <c r="AM33" s="4">
        <v>5</v>
      </c>
      <c r="AN33" s="4">
        <v>60</v>
      </c>
      <c r="AO33" s="4">
        <v>488.4</v>
      </c>
      <c r="AV33" s="5" t="s">
        <v>367</v>
      </c>
      <c r="AW33" s="4">
        <v>8</v>
      </c>
      <c r="AX33" s="4">
        <v>70</v>
      </c>
      <c r="AY33" s="4">
        <v>140</v>
      </c>
      <c r="BA33" s="5" t="s">
        <v>122</v>
      </c>
      <c r="BB33" s="4">
        <v>10</v>
      </c>
      <c r="BC33" s="4">
        <v>300</v>
      </c>
      <c r="BD33" s="4">
        <v>1581</v>
      </c>
      <c r="BP33" s="5" t="s">
        <v>170</v>
      </c>
      <c r="BQ33" s="4">
        <v>13</v>
      </c>
      <c r="BR33" s="4">
        <v>15</v>
      </c>
      <c r="BS33" s="4">
        <v>72.8</v>
      </c>
      <c r="BZ33" s="5" t="s">
        <v>114</v>
      </c>
      <c r="CA33" s="4">
        <v>9</v>
      </c>
      <c r="CB33" s="4">
        <v>180</v>
      </c>
      <c r="CC33" s="4">
        <v>788.4</v>
      </c>
      <c r="CG33" s="5"/>
    </row>
    <row r="34" spans="3:85" ht="15">
      <c r="C34" s="5" t="s">
        <v>194</v>
      </c>
      <c r="E34" s="4" t="e">
        <f t="shared" si="5"/>
        <v>#N/A</v>
      </c>
      <c r="G34" s="4" t="e">
        <f t="shared" si="6"/>
        <v>#N/A</v>
      </c>
      <c r="H34" s="4" t="e">
        <f t="shared" si="2"/>
        <v>#N/A</v>
      </c>
      <c r="I34" s="4" t="e">
        <f t="shared" si="4"/>
        <v>#N/A</v>
      </c>
      <c r="AB34" s="5" t="s">
        <v>243</v>
      </c>
      <c r="AC34" s="4">
        <v>4</v>
      </c>
      <c r="AD34" s="4">
        <v>150</v>
      </c>
      <c r="AE34" s="4">
        <v>2370</v>
      </c>
      <c r="AL34" s="5" t="s">
        <v>51</v>
      </c>
      <c r="AM34" s="4">
        <v>5</v>
      </c>
      <c r="AN34" s="4">
        <v>60</v>
      </c>
      <c r="AO34" s="4">
        <v>418.8</v>
      </c>
      <c r="AV34" s="5" t="s">
        <v>368</v>
      </c>
      <c r="AW34" s="4">
        <v>8</v>
      </c>
      <c r="AX34" s="4">
        <v>70</v>
      </c>
      <c r="AY34" s="4">
        <v>191.1</v>
      </c>
      <c r="BA34" s="5" t="s">
        <v>443</v>
      </c>
      <c r="BB34" s="4">
        <v>10</v>
      </c>
      <c r="BC34" s="4">
        <v>115</v>
      </c>
      <c r="BD34" s="4">
        <v>372.6</v>
      </c>
      <c r="BP34" s="5" t="s">
        <v>171</v>
      </c>
      <c r="BQ34" s="4">
        <v>13</v>
      </c>
      <c r="BR34" s="4">
        <v>20</v>
      </c>
      <c r="BS34" s="4">
        <v>288</v>
      </c>
      <c r="BZ34" s="5" t="s">
        <v>113</v>
      </c>
      <c r="CA34" s="4">
        <v>9</v>
      </c>
      <c r="CB34" s="4">
        <v>180</v>
      </c>
      <c r="CC34" s="4">
        <v>788.4</v>
      </c>
      <c r="CG34" s="5"/>
    </row>
    <row r="35" spans="3:85" ht="15">
      <c r="C35" s="5" t="s">
        <v>194</v>
      </c>
      <c r="E35" s="4" t="e">
        <f t="shared" si="5"/>
        <v>#N/A</v>
      </c>
      <c r="G35" s="4" t="e">
        <f t="shared" si="6"/>
        <v>#N/A</v>
      </c>
      <c r="H35" s="4" t="e">
        <f t="shared" si="2"/>
        <v>#N/A</v>
      </c>
      <c r="I35" s="4" t="e">
        <f t="shared" si="4"/>
        <v>#N/A</v>
      </c>
      <c r="AB35" s="5" t="s">
        <v>234</v>
      </c>
      <c r="AC35" s="4">
        <v>4</v>
      </c>
      <c r="AD35" s="4">
        <v>100</v>
      </c>
      <c r="AE35" s="4">
        <v>3634</v>
      </c>
      <c r="AL35" s="5" t="s">
        <v>50</v>
      </c>
      <c r="AM35" s="4">
        <v>5</v>
      </c>
      <c r="AN35" s="4">
        <v>60</v>
      </c>
      <c r="AO35" s="4">
        <v>447.6</v>
      </c>
      <c r="AV35" s="5" t="s">
        <v>369</v>
      </c>
      <c r="AW35" s="4">
        <v>8</v>
      </c>
      <c r="AX35" s="4">
        <v>55</v>
      </c>
      <c r="AY35" s="4">
        <v>85.3</v>
      </c>
      <c r="BA35" s="5" t="s">
        <v>444</v>
      </c>
      <c r="BB35" s="4">
        <v>10</v>
      </c>
      <c r="BC35" s="4">
        <v>125</v>
      </c>
      <c r="BD35" s="4">
        <v>1018.8</v>
      </c>
      <c r="BP35" s="5" t="s">
        <v>162</v>
      </c>
      <c r="BQ35" s="4">
        <v>13</v>
      </c>
      <c r="BR35" s="4">
        <v>30</v>
      </c>
      <c r="BS35" s="4">
        <v>126</v>
      </c>
      <c r="BZ35" s="5" t="s">
        <v>401</v>
      </c>
      <c r="CA35" s="4">
        <v>9</v>
      </c>
      <c r="CB35" s="4">
        <v>130</v>
      </c>
      <c r="CC35" s="4">
        <v>819</v>
      </c>
      <c r="CG35" s="5"/>
    </row>
    <row r="36" spans="3:85" ht="15">
      <c r="C36" s="5" t="s">
        <v>194</v>
      </c>
      <c r="E36" s="4" t="e">
        <f t="shared" si="5"/>
        <v>#N/A</v>
      </c>
      <c r="G36" s="4" t="e">
        <f t="shared" si="6"/>
        <v>#N/A</v>
      </c>
      <c r="H36" s="4" t="e">
        <f t="shared" si="2"/>
        <v>#N/A</v>
      </c>
      <c r="I36" s="4" t="e">
        <f t="shared" si="4"/>
        <v>#N/A</v>
      </c>
      <c r="AB36" s="5" t="s">
        <v>265</v>
      </c>
      <c r="AC36" s="4">
        <v>4</v>
      </c>
      <c r="AD36" s="4">
        <v>45</v>
      </c>
      <c r="AE36" s="4">
        <v>314.4</v>
      </c>
      <c r="AL36" s="5" t="s">
        <v>53</v>
      </c>
      <c r="AM36" s="4">
        <v>5</v>
      </c>
      <c r="AN36" s="4">
        <v>63</v>
      </c>
      <c r="AO36" s="4">
        <v>492</v>
      </c>
      <c r="AV36" s="5" t="s">
        <v>103</v>
      </c>
      <c r="AW36" s="4">
        <v>8</v>
      </c>
      <c r="AX36" s="4">
        <v>10</v>
      </c>
      <c r="AY36" s="4">
        <v>115.9</v>
      </c>
      <c r="BA36" s="5" t="s">
        <v>128</v>
      </c>
      <c r="BB36" s="4">
        <v>10</v>
      </c>
      <c r="BC36" s="4">
        <v>23</v>
      </c>
      <c r="BD36" s="4">
        <v>273.5</v>
      </c>
      <c r="BP36" s="5" t="s">
        <v>494</v>
      </c>
      <c r="BQ36" s="4">
        <v>13</v>
      </c>
      <c r="BR36" s="4">
        <v>210</v>
      </c>
      <c r="BS36" s="4">
        <v>333.9</v>
      </c>
      <c r="BZ36" s="5" t="s">
        <v>404</v>
      </c>
      <c r="CA36" s="4">
        <v>9</v>
      </c>
      <c r="CB36" s="4">
        <v>35</v>
      </c>
      <c r="CC36" s="4">
        <v>393.1</v>
      </c>
      <c r="CG36" s="5"/>
    </row>
    <row r="37" spans="3:85" ht="15">
      <c r="C37" s="5" t="s">
        <v>194</v>
      </c>
      <c r="E37" s="4" t="e">
        <f t="shared" si="5"/>
        <v>#N/A</v>
      </c>
      <c r="G37" s="4" t="e">
        <f t="shared" si="6"/>
        <v>#N/A</v>
      </c>
      <c r="H37" s="4" t="e">
        <f t="shared" si="2"/>
        <v>#N/A</v>
      </c>
      <c r="I37" s="4" t="e">
        <f t="shared" si="4"/>
        <v>#N/A</v>
      </c>
      <c r="AB37" s="5" t="s">
        <v>242</v>
      </c>
      <c r="AC37" s="4">
        <v>4</v>
      </c>
      <c r="AD37" s="4">
        <v>30</v>
      </c>
      <c r="AE37" s="4">
        <v>471.6</v>
      </c>
      <c r="AL37" s="5" t="s">
        <v>299</v>
      </c>
      <c r="AM37" s="4">
        <v>5</v>
      </c>
      <c r="AN37" s="4">
        <v>120</v>
      </c>
      <c r="AO37" s="4">
        <v>481.2</v>
      </c>
      <c r="AV37" s="5" t="s">
        <v>370</v>
      </c>
      <c r="AW37" s="4">
        <v>8</v>
      </c>
      <c r="AX37" s="4">
        <v>65</v>
      </c>
      <c r="AY37" s="4">
        <v>70.9</v>
      </c>
      <c r="BA37" s="5" t="s">
        <v>133</v>
      </c>
      <c r="BB37" s="4">
        <v>10</v>
      </c>
      <c r="BC37" s="4">
        <v>140</v>
      </c>
      <c r="BD37" s="4">
        <v>1597.4</v>
      </c>
      <c r="BP37" s="5" t="s">
        <v>187</v>
      </c>
      <c r="BQ37" s="4">
        <v>13</v>
      </c>
      <c r="BR37" s="4">
        <v>5</v>
      </c>
      <c r="BS37" s="4">
        <v>0.8</v>
      </c>
      <c r="BZ37" s="5" t="s">
        <v>402</v>
      </c>
      <c r="CA37" s="4">
        <v>9</v>
      </c>
      <c r="CB37" s="4">
        <v>57</v>
      </c>
      <c r="CC37" s="4">
        <v>389.9</v>
      </c>
      <c r="CG37" s="5"/>
    </row>
    <row r="38" spans="3:85" ht="15">
      <c r="C38" s="5" t="s">
        <v>194</v>
      </c>
      <c r="E38" s="4" t="e">
        <f t="shared" si="5"/>
        <v>#N/A</v>
      </c>
      <c r="G38" s="4" t="e">
        <f t="shared" si="6"/>
        <v>#N/A</v>
      </c>
      <c r="H38" s="4" t="e">
        <f t="shared" si="2"/>
        <v>#N/A</v>
      </c>
      <c r="I38" s="4" t="e">
        <f t="shared" si="4"/>
        <v>#N/A</v>
      </c>
      <c r="AB38" s="5" t="s">
        <v>235</v>
      </c>
      <c r="AC38" s="4">
        <v>4</v>
      </c>
      <c r="AD38" s="4">
        <v>20</v>
      </c>
      <c r="AE38" s="4">
        <v>707.4</v>
      </c>
      <c r="AL38" s="5" t="s">
        <v>300</v>
      </c>
      <c r="AM38" s="4">
        <v>5</v>
      </c>
      <c r="AN38" s="4">
        <v>115</v>
      </c>
      <c r="AO38" s="4">
        <v>299</v>
      </c>
      <c r="AV38" s="5" t="s">
        <v>101</v>
      </c>
      <c r="AW38" s="4">
        <v>8</v>
      </c>
      <c r="AX38" s="4">
        <v>140</v>
      </c>
      <c r="AY38" s="4">
        <v>42</v>
      </c>
      <c r="BA38" s="5" t="s">
        <v>137</v>
      </c>
      <c r="BB38" s="4">
        <v>10</v>
      </c>
      <c r="BC38" s="4">
        <v>140</v>
      </c>
      <c r="BD38" s="4">
        <v>1279.6</v>
      </c>
      <c r="BP38" s="5" t="s">
        <v>497</v>
      </c>
      <c r="BQ38" s="4">
        <v>13</v>
      </c>
      <c r="BR38" s="4">
        <v>62</v>
      </c>
      <c r="BS38" s="4">
        <v>334.2</v>
      </c>
      <c r="BZ38" s="5" t="s">
        <v>403</v>
      </c>
      <c r="CA38" s="4">
        <v>9</v>
      </c>
      <c r="CB38" s="4">
        <v>140</v>
      </c>
      <c r="CC38" s="4">
        <v>961.8</v>
      </c>
      <c r="CG38" s="5"/>
    </row>
    <row r="39" spans="3:85" ht="15">
      <c r="C39" s="5" t="s">
        <v>194</v>
      </c>
      <c r="E39" s="4" t="e">
        <f t="shared" si="5"/>
        <v>#N/A</v>
      </c>
      <c r="G39" s="4" t="e">
        <f t="shared" si="6"/>
        <v>#N/A</v>
      </c>
      <c r="H39" s="4" t="e">
        <f t="shared" si="2"/>
        <v>#N/A</v>
      </c>
      <c r="I39" s="4" t="e">
        <f t="shared" si="4"/>
        <v>#N/A</v>
      </c>
      <c r="AB39" s="5" t="s">
        <v>32</v>
      </c>
      <c r="AC39" s="4">
        <v>4</v>
      </c>
      <c r="AD39" s="4">
        <v>22</v>
      </c>
      <c r="AE39" s="4">
        <v>304.5</v>
      </c>
      <c r="AL39" s="5" t="s">
        <v>301</v>
      </c>
      <c r="AM39" s="4">
        <v>5</v>
      </c>
      <c r="AN39" s="4">
        <v>120</v>
      </c>
      <c r="AO39" s="4">
        <v>1610.4</v>
      </c>
      <c r="AV39" s="5" t="s">
        <v>98</v>
      </c>
      <c r="AW39" s="4">
        <v>8</v>
      </c>
      <c r="AX39" s="4">
        <v>70</v>
      </c>
      <c r="AY39" s="4">
        <v>108.5</v>
      </c>
      <c r="BA39" s="5" t="s">
        <v>447</v>
      </c>
      <c r="BB39" s="4">
        <v>10</v>
      </c>
      <c r="BC39" s="4">
        <v>170</v>
      </c>
      <c r="BD39" s="4">
        <v>1417.8</v>
      </c>
      <c r="BZ39" s="5" t="s">
        <v>405</v>
      </c>
      <c r="CA39" s="4">
        <v>9</v>
      </c>
      <c r="CB39" s="4">
        <v>40</v>
      </c>
      <c r="CC39" s="4">
        <v>111.2</v>
      </c>
      <c r="CG39" s="5"/>
    </row>
    <row r="40" spans="3:85" ht="15">
      <c r="C40" s="5" t="s">
        <v>194</v>
      </c>
      <c r="E40" s="4" t="e">
        <f t="shared" si="5"/>
        <v>#N/A</v>
      </c>
      <c r="G40" s="4" t="e">
        <f t="shared" si="6"/>
        <v>#N/A</v>
      </c>
      <c r="H40" s="4" t="e">
        <f t="shared" si="2"/>
        <v>#N/A</v>
      </c>
      <c r="I40" s="4" t="e">
        <f t="shared" si="4"/>
        <v>#N/A</v>
      </c>
      <c r="AB40" s="5" t="s">
        <v>266</v>
      </c>
      <c r="AC40" s="4">
        <v>4</v>
      </c>
      <c r="AD40" s="4">
        <v>50</v>
      </c>
      <c r="AE40" s="4">
        <v>802</v>
      </c>
      <c r="AL40" s="5" t="s">
        <v>59</v>
      </c>
      <c r="AM40" s="4">
        <v>5</v>
      </c>
      <c r="AN40" s="4">
        <v>125</v>
      </c>
      <c r="AO40" s="4">
        <v>477.5</v>
      </c>
      <c r="AV40" s="5" t="s">
        <v>371</v>
      </c>
      <c r="AW40" s="4">
        <v>8</v>
      </c>
      <c r="AX40" s="4">
        <v>100</v>
      </c>
      <c r="AY40" s="4">
        <v>113</v>
      </c>
      <c r="BA40" s="5" t="s">
        <v>124</v>
      </c>
      <c r="BB40" s="4">
        <v>10</v>
      </c>
      <c r="BC40" s="4">
        <v>12</v>
      </c>
      <c r="BD40" s="4">
        <v>123.7</v>
      </c>
      <c r="BZ40" s="5" t="s">
        <v>406</v>
      </c>
      <c r="CA40" s="4">
        <v>9</v>
      </c>
      <c r="CB40" s="4">
        <v>65</v>
      </c>
      <c r="CC40" s="4">
        <v>189.2</v>
      </c>
      <c r="CG40" s="5"/>
    </row>
    <row r="41" spans="3:85" ht="15">
      <c r="C41" s="5" t="s">
        <v>194</v>
      </c>
      <c r="E41" s="4" t="e">
        <f t="shared" si="5"/>
        <v>#N/A</v>
      </c>
      <c r="G41" s="4" t="e">
        <f t="shared" si="6"/>
        <v>#N/A</v>
      </c>
      <c r="H41" s="4" t="e">
        <f t="shared" si="2"/>
        <v>#N/A</v>
      </c>
      <c r="I41" s="4" t="e">
        <f t="shared" si="4"/>
        <v>#N/A</v>
      </c>
      <c r="AB41" s="5" t="s">
        <v>241</v>
      </c>
      <c r="AC41" s="4">
        <v>4</v>
      </c>
      <c r="AD41" s="4">
        <v>30</v>
      </c>
      <c r="AE41" s="4">
        <v>481.2</v>
      </c>
      <c r="AL41" s="5" t="s">
        <v>60</v>
      </c>
      <c r="AM41" s="4">
        <v>5</v>
      </c>
      <c r="AN41" s="4">
        <v>125</v>
      </c>
      <c r="AO41" s="4">
        <v>295</v>
      </c>
      <c r="AV41" s="5" t="s">
        <v>107</v>
      </c>
      <c r="AW41" s="4">
        <v>8</v>
      </c>
      <c r="AX41" s="4">
        <v>10</v>
      </c>
      <c r="AY41" s="4">
        <v>117.1</v>
      </c>
      <c r="BA41" s="5" t="s">
        <v>445</v>
      </c>
      <c r="BB41" s="4">
        <v>10</v>
      </c>
      <c r="BC41" s="4">
        <v>90</v>
      </c>
      <c r="BD41" s="4">
        <v>125.1</v>
      </c>
      <c r="BZ41" s="5" t="s">
        <v>407</v>
      </c>
      <c r="CA41" s="4">
        <v>9</v>
      </c>
      <c r="CB41" s="4">
        <v>10</v>
      </c>
      <c r="CC41" s="4">
        <v>6.5</v>
      </c>
      <c r="CG41" s="5"/>
    </row>
    <row r="42" spans="3:85" ht="15">
      <c r="C42" s="5" t="s">
        <v>194</v>
      </c>
      <c r="E42" s="4" t="e">
        <f t="shared" si="5"/>
        <v>#N/A</v>
      </c>
      <c r="G42" s="4" t="e">
        <f t="shared" si="6"/>
        <v>#N/A</v>
      </c>
      <c r="H42" s="4" t="e">
        <f t="shared" si="2"/>
        <v>#N/A</v>
      </c>
      <c r="I42" s="4" t="e">
        <f t="shared" si="4"/>
        <v>#N/A</v>
      </c>
      <c r="AB42" s="5" t="s">
        <v>236</v>
      </c>
      <c r="AC42" s="4">
        <v>4</v>
      </c>
      <c r="AD42" s="4">
        <v>20</v>
      </c>
      <c r="AE42" s="4">
        <v>320.8</v>
      </c>
      <c r="AL42" s="5" t="s">
        <v>305</v>
      </c>
      <c r="AM42" s="4">
        <v>5</v>
      </c>
      <c r="AN42" s="4">
        <v>300</v>
      </c>
      <c r="AO42" s="4">
        <v>1515</v>
      </c>
      <c r="AV42" s="5" t="s">
        <v>106</v>
      </c>
      <c r="AW42" s="4">
        <v>8</v>
      </c>
      <c r="AX42" s="4">
        <v>70</v>
      </c>
      <c r="AY42" s="4">
        <v>102.9</v>
      </c>
      <c r="BA42" s="5" t="s">
        <v>118</v>
      </c>
      <c r="BB42" s="4">
        <v>10</v>
      </c>
      <c r="BC42" s="4">
        <v>23</v>
      </c>
      <c r="BD42" s="4">
        <v>103.7</v>
      </c>
      <c r="BZ42" s="5" t="s">
        <v>408</v>
      </c>
      <c r="CA42" s="4">
        <v>9</v>
      </c>
      <c r="CB42" s="4">
        <v>10</v>
      </c>
      <c r="CC42" s="4">
        <v>13.4</v>
      </c>
      <c r="CG42" s="5"/>
    </row>
    <row r="43" spans="3:85" ht="15">
      <c r="C43" s="5" t="s">
        <v>194</v>
      </c>
      <c r="E43" s="4" t="e">
        <f t="shared" si="5"/>
        <v>#N/A</v>
      </c>
      <c r="G43" s="4" t="e">
        <f t="shared" si="6"/>
        <v>#N/A</v>
      </c>
      <c r="H43" s="4" t="e">
        <f t="shared" si="2"/>
        <v>#N/A</v>
      </c>
      <c r="I43" s="4" t="e">
        <f t="shared" si="4"/>
        <v>#N/A</v>
      </c>
      <c r="AB43" s="5" t="s">
        <v>267</v>
      </c>
      <c r="AC43" s="4">
        <v>4</v>
      </c>
      <c r="AD43" s="4">
        <v>50</v>
      </c>
      <c r="AE43" s="4">
        <v>690.5</v>
      </c>
      <c r="AL43" s="5" t="s">
        <v>46</v>
      </c>
      <c r="AM43" s="4">
        <v>5</v>
      </c>
      <c r="AN43" s="4">
        <v>8</v>
      </c>
      <c r="AO43" s="4">
        <v>129.3</v>
      </c>
      <c r="BA43" s="5" t="s">
        <v>448</v>
      </c>
      <c r="BB43" s="4">
        <v>10</v>
      </c>
      <c r="BC43" s="4">
        <v>106</v>
      </c>
      <c r="BD43" s="4">
        <v>1083.3</v>
      </c>
      <c r="BZ43" s="5" t="s">
        <v>492</v>
      </c>
      <c r="CA43" s="4">
        <v>9</v>
      </c>
      <c r="CB43" s="4">
        <v>4</v>
      </c>
      <c r="CC43" s="4">
        <v>2.5</v>
      </c>
      <c r="CG43" s="5"/>
    </row>
    <row r="44" spans="3:85" ht="15">
      <c r="C44" s="5" t="s">
        <v>194</v>
      </c>
      <c r="E44" s="4" t="e">
        <f t="shared" si="5"/>
        <v>#N/A</v>
      </c>
      <c r="G44" s="4" t="e">
        <f t="shared" si="6"/>
        <v>#N/A</v>
      </c>
      <c r="H44" s="4" t="e">
        <f t="shared" si="2"/>
        <v>#N/A</v>
      </c>
      <c r="I44" s="4" t="e">
        <f t="shared" si="4"/>
        <v>#N/A</v>
      </c>
      <c r="AB44" s="5" t="s">
        <v>240</v>
      </c>
      <c r="AC44" s="4">
        <v>4</v>
      </c>
      <c r="AD44" s="4">
        <v>30</v>
      </c>
      <c r="AE44" s="4">
        <v>414.3</v>
      </c>
      <c r="AL44" s="5" t="s">
        <v>306</v>
      </c>
      <c r="AM44" s="4">
        <v>5</v>
      </c>
      <c r="AN44" s="4">
        <v>190</v>
      </c>
      <c r="AO44" s="4">
        <v>475</v>
      </c>
      <c r="BA44" s="5" t="s">
        <v>116</v>
      </c>
      <c r="BB44" s="4">
        <v>10</v>
      </c>
      <c r="BC44" s="4">
        <v>50</v>
      </c>
      <c r="BD44" s="4">
        <v>560.5</v>
      </c>
      <c r="BZ44" s="5" t="s">
        <v>409</v>
      </c>
      <c r="CA44" s="4">
        <v>9</v>
      </c>
      <c r="CB44" s="4">
        <v>90</v>
      </c>
      <c r="CC44" s="4">
        <v>803.7</v>
      </c>
      <c r="CG44" s="5"/>
    </row>
    <row r="45" spans="3:85" ht="15">
      <c r="C45" s="5" t="s">
        <v>194</v>
      </c>
      <c r="E45" s="4" t="e">
        <f t="shared" si="5"/>
        <v>#N/A</v>
      </c>
      <c r="G45" s="4" t="e">
        <f t="shared" si="6"/>
        <v>#N/A</v>
      </c>
      <c r="H45" s="4" t="e">
        <f t="shared" si="2"/>
        <v>#N/A</v>
      </c>
      <c r="I45" s="4" t="e">
        <f t="shared" si="4"/>
        <v>#N/A</v>
      </c>
      <c r="AB45" s="5" t="s">
        <v>237</v>
      </c>
      <c r="AC45" s="4">
        <v>4</v>
      </c>
      <c r="AD45" s="4">
        <v>20</v>
      </c>
      <c r="AE45" s="4">
        <v>276.2</v>
      </c>
      <c r="AL45" s="5" t="s">
        <v>45</v>
      </c>
      <c r="AM45" s="4">
        <v>5</v>
      </c>
      <c r="AN45" s="4">
        <v>48</v>
      </c>
      <c r="AO45" s="4">
        <v>850.6</v>
      </c>
      <c r="BA45" s="5" t="s">
        <v>450</v>
      </c>
      <c r="BB45" s="4">
        <v>10</v>
      </c>
      <c r="BC45" s="4">
        <v>160</v>
      </c>
      <c r="BD45" s="4">
        <v>1644.8</v>
      </c>
      <c r="BZ45" s="5" t="s">
        <v>411</v>
      </c>
      <c r="CA45" s="4">
        <v>9</v>
      </c>
      <c r="CB45" s="4">
        <v>45</v>
      </c>
      <c r="CC45" s="4">
        <v>478.4</v>
      </c>
      <c r="CG45" s="5"/>
    </row>
    <row r="46" spans="3:85" ht="15">
      <c r="C46" s="5" t="s">
        <v>194</v>
      </c>
      <c r="E46" s="4" t="e">
        <f t="shared" si="5"/>
        <v>#N/A</v>
      </c>
      <c r="G46" s="4" t="e">
        <f t="shared" si="6"/>
        <v>#N/A</v>
      </c>
      <c r="H46" s="4" t="e">
        <f t="shared" si="2"/>
        <v>#N/A</v>
      </c>
      <c r="I46" s="4" t="e">
        <f t="shared" si="4"/>
        <v>#N/A</v>
      </c>
      <c r="AB46" s="5" t="s">
        <v>268</v>
      </c>
      <c r="AC46" s="4">
        <v>4</v>
      </c>
      <c r="AD46" s="4">
        <v>50</v>
      </c>
      <c r="AE46" s="4">
        <v>643.5</v>
      </c>
      <c r="AL46" s="5" t="s">
        <v>43</v>
      </c>
      <c r="AM46" s="4">
        <v>5</v>
      </c>
      <c r="AN46" s="4">
        <v>60</v>
      </c>
      <c r="AO46" s="4">
        <v>351.6</v>
      </c>
      <c r="BA46" s="5" t="s">
        <v>449</v>
      </c>
      <c r="BB46" s="4">
        <v>10</v>
      </c>
      <c r="BC46" s="4">
        <v>260</v>
      </c>
      <c r="BD46" s="4">
        <v>2714.4</v>
      </c>
      <c r="BZ46" s="5" t="s">
        <v>410</v>
      </c>
      <c r="CA46" s="4">
        <v>9</v>
      </c>
      <c r="CB46" s="4">
        <v>45</v>
      </c>
      <c r="CC46" s="4">
        <v>378.9</v>
      </c>
      <c r="CG46" s="5"/>
    </row>
    <row r="47" spans="3:85" ht="15">
      <c r="C47" s="5" t="s">
        <v>194</v>
      </c>
      <c r="E47" s="4" t="e">
        <f t="shared" si="5"/>
        <v>#N/A</v>
      </c>
      <c r="G47" s="4" t="e">
        <f t="shared" si="6"/>
        <v>#N/A</v>
      </c>
      <c r="H47" s="4" t="e">
        <f t="shared" si="2"/>
        <v>#N/A</v>
      </c>
      <c r="I47" s="4" t="e">
        <f t="shared" si="4"/>
        <v>#N/A</v>
      </c>
      <c r="AB47" s="5" t="s">
        <v>239</v>
      </c>
      <c r="AC47" s="4">
        <v>4</v>
      </c>
      <c r="AD47" s="4">
        <v>30</v>
      </c>
      <c r="AE47" s="4">
        <v>386.1</v>
      </c>
      <c r="AL47" s="5" t="s">
        <v>44</v>
      </c>
      <c r="AM47" s="4">
        <v>5</v>
      </c>
      <c r="AN47" s="4">
        <v>60</v>
      </c>
      <c r="AO47" s="4">
        <v>345</v>
      </c>
      <c r="BA47" s="5" t="s">
        <v>451</v>
      </c>
      <c r="BB47" s="4">
        <v>10</v>
      </c>
      <c r="BC47" s="4">
        <v>90</v>
      </c>
      <c r="BD47" s="4">
        <v>1133.1</v>
      </c>
      <c r="BZ47" s="5" t="s">
        <v>108</v>
      </c>
      <c r="CA47" s="4">
        <v>9</v>
      </c>
      <c r="CB47" s="4">
        <v>30</v>
      </c>
      <c r="CC47" s="4">
        <v>102</v>
      </c>
      <c r="CG47" s="5"/>
    </row>
    <row r="48" spans="3:85" ht="15">
      <c r="C48" s="5" t="s">
        <v>194</v>
      </c>
      <c r="E48" s="4" t="e">
        <f t="shared" si="5"/>
        <v>#N/A</v>
      </c>
      <c r="G48" s="4" t="e">
        <f t="shared" si="6"/>
        <v>#N/A</v>
      </c>
      <c r="H48" s="4" t="e">
        <f t="shared" si="2"/>
        <v>#N/A</v>
      </c>
      <c r="I48" s="4" t="e">
        <f t="shared" si="4"/>
        <v>#N/A</v>
      </c>
      <c r="AB48" s="5" t="s">
        <v>238</v>
      </c>
      <c r="AC48" s="4">
        <v>4</v>
      </c>
      <c r="AD48" s="4">
        <v>20</v>
      </c>
      <c r="AE48" s="4">
        <v>257.4</v>
      </c>
      <c r="AL48" s="5" t="s">
        <v>298</v>
      </c>
      <c r="AM48" s="4">
        <v>5</v>
      </c>
      <c r="AN48" s="4">
        <v>175</v>
      </c>
      <c r="AO48" s="4">
        <v>841.8</v>
      </c>
      <c r="BA48" s="5" t="s">
        <v>131</v>
      </c>
      <c r="BB48" s="4">
        <v>10</v>
      </c>
      <c r="BC48" s="4">
        <v>260</v>
      </c>
      <c r="BD48" s="4">
        <v>1206.4</v>
      </c>
      <c r="BZ48" s="5" t="s">
        <v>413</v>
      </c>
      <c r="CA48" s="4">
        <v>9</v>
      </c>
      <c r="CB48" s="4">
        <v>90</v>
      </c>
      <c r="CC48" s="4">
        <v>81</v>
      </c>
      <c r="CG48" s="5"/>
    </row>
    <row r="49" spans="3:85" ht="15">
      <c r="C49" s="5" t="s">
        <v>194</v>
      </c>
      <c r="E49" s="4" t="e">
        <f t="shared" si="5"/>
        <v>#N/A</v>
      </c>
      <c r="G49" s="4" t="e">
        <f t="shared" si="6"/>
        <v>#N/A</v>
      </c>
      <c r="H49" s="4" t="e">
        <f t="shared" si="2"/>
        <v>#N/A</v>
      </c>
      <c r="I49" s="4" t="e">
        <f t="shared" si="4"/>
        <v>#N/A</v>
      </c>
      <c r="AB49" s="5" t="s">
        <v>273</v>
      </c>
      <c r="AC49" s="4">
        <v>4</v>
      </c>
      <c r="AD49" s="4">
        <v>27</v>
      </c>
      <c r="AE49" s="4">
        <v>413.1</v>
      </c>
      <c r="AL49" s="5" t="s">
        <v>307</v>
      </c>
      <c r="AM49" s="4">
        <v>5</v>
      </c>
      <c r="AN49" s="4">
        <v>200</v>
      </c>
      <c r="AO49" s="4">
        <v>946</v>
      </c>
      <c r="BA49" s="5" t="s">
        <v>126</v>
      </c>
      <c r="BB49" s="4">
        <v>10</v>
      </c>
      <c r="BC49" s="4">
        <v>420</v>
      </c>
      <c r="BD49" s="4">
        <v>2784.6</v>
      </c>
      <c r="BZ49" s="5" t="s">
        <v>414</v>
      </c>
      <c r="CA49" s="4">
        <v>9</v>
      </c>
      <c r="CB49" s="4">
        <v>10</v>
      </c>
      <c r="CC49" s="4">
        <v>9.8</v>
      </c>
      <c r="CG49" s="5"/>
    </row>
    <row r="50" spans="3:85" ht="15">
      <c r="C50" s="5" t="s">
        <v>194</v>
      </c>
      <c r="E50" s="4" t="e">
        <f t="shared" si="5"/>
        <v>#N/A</v>
      </c>
      <c r="G50" s="4" t="e">
        <f t="shared" si="6"/>
        <v>#N/A</v>
      </c>
      <c r="H50" s="4" t="e">
        <f t="shared" si="2"/>
        <v>#N/A</v>
      </c>
      <c r="I50" s="4" t="e">
        <f t="shared" si="4"/>
        <v>#N/A</v>
      </c>
      <c r="AB50" s="5" t="s">
        <v>31</v>
      </c>
      <c r="AC50" s="4">
        <v>4</v>
      </c>
      <c r="AD50" s="4">
        <v>20</v>
      </c>
      <c r="AE50" s="4">
        <v>299.6</v>
      </c>
      <c r="AL50" s="5" t="s">
        <v>69</v>
      </c>
      <c r="AM50" s="4">
        <v>5</v>
      </c>
      <c r="AN50" s="4">
        <v>145</v>
      </c>
      <c r="AO50" s="4">
        <v>1603.7</v>
      </c>
      <c r="BA50" s="5" t="s">
        <v>452</v>
      </c>
      <c r="BB50" s="4">
        <v>10</v>
      </c>
      <c r="BC50" s="4">
        <v>70</v>
      </c>
      <c r="BD50" s="4">
        <v>692.3</v>
      </c>
      <c r="BZ50" s="5" t="s">
        <v>416</v>
      </c>
      <c r="CA50" s="4">
        <v>9</v>
      </c>
      <c r="CB50" s="4">
        <v>85</v>
      </c>
      <c r="CC50" s="4">
        <v>441.2</v>
      </c>
      <c r="CG50" s="5"/>
    </row>
    <row r="51" spans="3:85" ht="15">
      <c r="C51" s="5" t="s">
        <v>194</v>
      </c>
      <c r="E51" s="4" t="e">
        <f t="shared" si="5"/>
        <v>#N/A</v>
      </c>
      <c r="G51" s="4" t="e">
        <f t="shared" si="6"/>
        <v>#N/A</v>
      </c>
      <c r="H51" s="4" t="e">
        <f t="shared" si="2"/>
        <v>#N/A</v>
      </c>
      <c r="I51" s="4" t="e">
        <f t="shared" si="4"/>
        <v>#N/A</v>
      </c>
      <c r="AL51" s="5" t="s">
        <v>68</v>
      </c>
      <c r="AM51" s="4">
        <v>5</v>
      </c>
      <c r="AN51" s="4">
        <v>135</v>
      </c>
      <c r="AO51" s="4">
        <v>1069.2</v>
      </c>
      <c r="BA51" s="5" t="s">
        <v>453</v>
      </c>
      <c r="BB51" s="4">
        <v>10</v>
      </c>
      <c r="BC51" s="4">
        <v>14</v>
      </c>
      <c r="BD51" s="4">
        <v>162.1</v>
      </c>
      <c r="BZ51" s="5" t="s">
        <v>415</v>
      </c>
      <c r="CA51" s="4">
        <v>9</v>
      </c>
      <c r="CB51" s="4">
        <v>125</v>
      </c>
      <c r="CC51" s="4">
        <v>350</v>
      </c>
      <c r="CG51" s="5"/>
    </row>
    <row r="52" spans="3:85" ht="15">
      <c r="C52" s="5" t="s">
        <v>194</v>
      </c>
      <c r="E52" s="4" t="e">
        <f t="shared" si="5"/>
        <v>#N/A</v>
      </c>
      <c r="G52" s="4" t="e">
        <f t="shared" si="6"/>
        <v>#N/A</v>
      </c>
      <c r="H52" s="4" t="e">
        <f t="shared" si="2"/>
        <v>#N/A</v>
      </c>
      <c r="I52" s="4" t="e">
        <f t="shared" si="4"/>
        <v>#N/A</v>
      </c>
      <c r="AL52" s="5" t="s">
        <v>55</v>
      </c>
      <c r="AM52" s="4">
        <v>5</v>
      </c>
      <c r="AN52" s="4">
        <v>30</v>
      </c>
      <c r="AO52" s="4">
        <v>378</v>
      </c>
      <c r="BA52" s="5" t="s">
        <v>117</v>
      </c>
      <c r="BB52" s="4">
        <v>10</v>
      </c>
      <c r="BC52" s="4">
        <v>195</v>
      </c>
      <c r="BD52" s="4">
        <v>2170.4</v>
      </c>
      <c r="BZ52" s="5" t="s">
        <v>418</v>
      </c>
      <c r="CA52" s="4">
        <v>9</v>
      </c>
      <c r="CB52" s="4">
        <v>85</v>
      </c>
      <c r="CC52" s="4">
        <v>62.1</v>
      </c>
      <c r="CG52" s="5"/>
    </row>
    <row r="53" spans="3:85" ht="15">
      <c r="C53" s="5" t="s">
        <v>194</v>
      </c>
      <c r="E53" s="4" t="e">
        <f t="shared" si="5"/>
        <v>#N/A</v>
      </c>
      <c r="G53" s="4" t="e">
        <f t="shared" si="6"/>
        <v>#N/A</v>
      </c>
      <c r="H53" s="4" t="e">
        <f t="shared" si="2"/>
        <v>#N/A</v>
      </c>
      <c r="I53" s="4" t="e">
        <f t="shared" si="4"/>
        <v>#N/A</v>
      </c>
      <c r="AL53" s="5" t="s">
        <v>308</v>
      </c>
      <c r="AM53" s="4">
        <v>5</v>
      </c>
      <c r="AN53" s="4">
        <v>300</v>
      </c>
      <c r="AO53" s="4">
        <v>2952</v>
      </c>
      <c r="BA53" s="5" t="s">
        <v>454</v>
      </c>
      <c r="BB53" s="4">
        <v>10</v>
      </c>
      <c r="BC53" s="4">
        <v>170</v>
      </c>
      <c r="BD53" s="4">
        <v>2635</v>
      </c>
      <c r="BZ53" s="5" t="s">
        <v>419</v>
      </c>
      <c r="CA53" s="4">
        <v>9</v>
      </c>
      <c r="CB53" s="4">
        <v>80</v>
      </c>
      <c r="CC53" s="4">
        <v>40.8</v>
      </c>
      <c r="CG53" s="5"/>
    </row>
    <row r="54" spans="3:85" ht="15">
      <c r="C54" s="5" t="s">
        <v>194</v>
      </c>
      <c r="E54" s="4" t="e">
        <f t="shared" si="5"/>
        <v>#N/A</v>
      </c>
      <c r="G54" s="4" t="e">
        <f t="shared" si="6"/>
        <v>#N/A</v>
      </c>
      <c r="H54" s="4" t="e">
        <f t="shared" si="2"/>
        <v>#N/A</v>
      </c>
      <c r="I54" s="4" t="e">
        <f t="shared" si="4"/>
        <v>#N/A</v>
      </c>
      <c r="AL54" s="5" t="s">
        <v>309</v>
      </c>
      <c r="AM54" s="4">
        <v>5</v>
      </c>
      <c r="AN54" s="4">
        <v>200</v>
      </c>
      <c r="AO54" s="4">
        <v>1968</v>
      </c>
      <c r="BA54" s="5" t="s">
        <v>174</v>
      </c>
      <c r="BB54" s="4">
        <v>10</v>
      </c>
      <c r="BC54" s="4">
        <v>300</v>
      </c>
      <c r="BD54" s="4">
        <v>4926</v>
      </c>
      <c r="BZ54" s="5" t="s">
        <v>178</v>
      </c>
      <c r="CA54" s="4">
        <v>9</v>
      </c>
      <c r="CB54" s="4">
        <v>300</v>
      </c>
      <c r="CC54" s="4">
        <v>4911</v>
      </c>
      <c r="CG54" s="5"/>
    </row>
    <row r="55" spans="3:85" ht="15">
      <c r="C55" s="5" t="s">
        <v>194</v>
      </c>
      <c r="E55" s="4" t="e">
        <f t="shared" si="5"/>
        <v>#N/A</v>
      </c>
      <c r="G55" s="4" t="e">
        <f t="shared" si="6"/>
        <v>#N/A</v>
      </c>
      <c r="H55" s="4" t="e">
        <f t="shared" si="2"/>
        <v>#N/A</v>
      </c>
      <c r="I55" s="4" t="e">
        <f t="shared" si="4"/>
        <v>#N/A</v>
      </c>
      <c r="AL55" s="5" t="s">
        <v>67</v>
      </c>
      <c r="AM55" s="4">
        <v>5</v>
      </c>
      <c r="AN55" s="4">
        <v>120</v>
      </c>
      <c r="AO55" s="4">
        <v>1572</v>
      </c>
      <c r="BA55" s="5" t="s">
        <v>455</v>
      </c>
      <c r="BB55" s="4">
        <v>10</v>
      </c>
      <c r="BC55" s="4">
        <v>30</v>
      </c>
      <c r="BD55" s="4">
        <v>431.1</v>
      </c>
      <c r="BZ55" s="5" t="s">
        <v>382</v>
      </c>
      <c r="CA55" s="4">
        <v>9</v>
      </c>
      <c r="CB55" s="4">
        <v>260</v>
      </c>
      <c r="CC55" s="4">
        <v>629.2</v>
      </c>
      <c r="CG55" s="5"/>
    </row>
    <row r="56" spans="3:85" ht="15">
      <c r="C56" s="5" t="s">
        <v>194</v>
      </c>
      <c r="E56" s="4" t="e">
        <f t="shared" si="5"/>
        <v>#N/A</v>
      </c>
      <c r="G56" s="4" t="e">
        <f t="shared" si="6"/>
        <v>#N/A</v>
      </c>
      <c r="H56" s="4" t="e">
        <f t="shared" si="2"/>
        <v>#N/A</v>
      </c>
      <c r="I56" s="4" t="e">
        <f t="shared" si="4"/>
        <v>#N/A</v>
      </c>
      <c r="AL56" s="5" t="s">
        <v>63</v>
      </c>
      <c r="AM56" s="4">
        <v>5</v>
      </c>
      <c r="AN56" s="4">
        <v>120</v>
      </c>
      <c r="AO56" s="4">
        <v>1954.8</v>
      </c>
      <c r="BA56" s="5" t="s">
        <v>136</v>
      </c>
      <c r="BB56" s="4">
        <v>10</v>
      </c>
      <c r="BC56" s="4">
        <v>25</v>
      </c>
      <c r="BD56" s="4">
        <v>569.8</v>
      </c>
      <c r="BZ56" s="5" t="s">
        <v>387</v>
      </c>
      <c r="CA56" s="4">
        <v>9</v>
      </c>
      <c r="CB56" s="4">
        <v>200</v>
      </c>
      <c r="CC56" s="4">
        <v>876</v>
      </c>
      <c r="CG56" s="5"/>
    </row>
    <row r="57" spans="3:85" ht="15">
      <c r="C57" s="5" t="s">
        <v>194</v>
      </c>
      <c r="E57" s="4" t="e">
        <f t="shared" si="5"/>
        <v>#N/A</v>
      </c>
      <c r="G57" s="4" t="e">
        <f t="shared" si="6"/>
        <v>#N/A</v>
      </c>
      <c r="H57" s="4" t="e">
        <f t="shared" si="2"/>
        <v>#N/A</v>
      </c>
      <c r="I57" s="4" t="e">
        <f t="shared" si="4"/>
        <v>#N/A</v>
      </c>
      <c r="AL57" s="5" t="s">
        <v>310</v>
      </c>
      <c r="AM57" s="4">
        <v>5</v>
      </c>
      <c r="AN57" s="4">
        <v>150</v>
      </c>
      <c r="AO57" s="4">
        <v>561</v>
      </c>
      <c r="BA57" s="5" t="s">
        <v>134</v>
      </c>
      <c r="BB57" s="4">
        <v>10</v>
      </c>
      <c r="BC57" s="4">
        <v>80</v>
      </c>
      <c r="BD57" s="4">
        <v>420</v>
      </c>
      <c r="BZ57" s="5" t="s">
        <v>390</v>
      </c>
      <c r="CA57" s="4">
        <v>9</v>
      </c>
      <c r="CB57" s="4">
        <v>180</v>
      </c>
      <c r="CC57" s="4">
        <v>775.8</v>
      </c>
      <c r="CG57" s="5"/>
    </row>
    <row r="58" spans="3:85" ht="15">
      <c r="C58" s="5" t="s">
        <v>194</v>
      </c>
      <c r="E58" s="4" t="e">
        <f t="shared" si="5"/>
        <v>#N/A</v>
      </c>
      <c r="G58" s="4" t="e">
        <f t="shared" si="6"/>
        <v>#N/A</v>
      </c>
      <c r="H58" s="4" t="e">
        <f t="shared" si="2"/>
        <v>#N/A</v>
      </c>
      <c r="I58" s="4" t="e">
        <f t="shared" si="4"/>
        <v>#N/A</v>
      </c>
      <c r="AL58" s="5" t="s">
        <v>40</v>
      </c>
      <c r="AM58" s="4">
        <v>5</v>
      </c>
      <c r="AN58" s="4">
        <v>48</v>
      </c>
      <c r="AO58" s="4">
        <v>639.8</v>
      </c>
      <c r="BA58" s="5" t="s">
        <v>462</v>
      </c>
      <c r="BB58" s="4">
        <v>10</v>
      </c>
      <c r="BC58" s="4">
        <v>75</v>
      </c>
      <c r="BD58" s="4">
        <v>805.5</v>
      </c>
      <c r="BZ58" s="5" t="s">
        <v>110</v>
      </c>
      <c r="CA58" s="4">
        <v>9</v>
      </c>
      <c r="CB58" s="4">
        <v>60</v>
      </c>
      <c r="CC58" s="4">
        <v>546.6</v>
      </c>
      <c r="CG58" s="5"/>
    </row>
    <row r="59" spans="3:85" ht="15">
      <c r="C59" s="5" t="s">
        <v>194</v>
      </c>
      <c r="E59" s="4" t="e">
        <f t="shared" si="5"/>
        <v>#N/A</v>
      </c>
      <c r="G59" s="4" t="e">
        <f t="shared" si="6"/>
        <v>#N/A</v>
      </c>
      <c r="H59" s="4" t="e">
        <f t="shared" si="2"/>
        <v>#N/A</v>
      </c>
      <c r="I59" s="4" t="e">
        <f t="shared" si="4"/>
        <v>#N/A</v>
      </c>
      <c r="AL59" s="5" t="s">
        <v>39</v>
      </c>
      <c r="AM59" s="4">
        <v>5</v>
      </c>
      <c r="AN59" s="4">
        <v>48</v>
      </c>
      <c r="AO59" s="4">
        <v>731</v>
      </c>
      <c r="BA59" s="5" t="s">
        <v>457</v>
      </c>
      <c r="BB59" s="4">
        <v>10</v>
      </c>
      <c r="BC59" s="4">
        <v>14</v>
      </c>
      <c r="BD59" s="4">
        <v>123.2</v>
      </c>
      <c r="BZ59" s="5" t="s">
        <v>412</v>
      </c>
      <c r="CA59" s="4">
        <v>9</v>
      </c>
      <c r="CB59" s="4">
        <v>60</v>
      </c>
      <c r="CC59" s="4">
        <v>1172.4</v>
      </c>
      <c r="CG59" s="5"/>
    </row>
    <row r="60" spans="3:85" ht="15">
      <c r="C60" s="5" t="s">
        <v>194</v>
      </c>
      <c r="E60" s="4" t="e">
        <f t="shared" si="5"/>
        <v>#N/A</v>
      </c>
      <c r="G60" s="4" t="e">
        <f t="shared" si="6"/>
        <v>#N/A</v>
      </c>
      <c r="H60" s="4" t="e">
        <f t="shared" si="2"/>
        <v>#N/A</v>
      </c>
      <c r="I60" s="4" t="e">
        <f t="shared" si="4"/>
        <v>#N/A</v>
      </c>
      <c r="AL60" s="5" t="s">
        <v>311</v>
      </c>
      <c r="AM60" s="4">
        <v>5</v>
      </c>
      <c r="AN60" s="4">
        <v>120</v>
      </c>
      <c r="AO60" s="4">
        <v>1255.2</v>
      </c>
      <c r="BA60" s="5" t="s">
        <v>460</v>
      </c>
      <c r="BB60" s="4">
        <v>10</v>
      </c>
      <c r="BC60" s="4">
        <v>90</v>
      </c>
      <c r="BD60" s="4">
        <v>678.6</v>
      </c>
      <c r="CG60" s="5"/>
    </row>
    <row r="61" spans="3:85" ht="15">
      <c r="C61" s="5" t="s">
        <v>194</v>
      </c>
      <c r="E61" s="4" t="e">
        <f t="shared" si="5"/>
        <v>#N/A</v>
      </c>
      <c r="G61" s="4" t="e">
        <f t="shared" si="6"/>
        <v>#N/A</v>
      </c>
      <c r="H61" s="4" t="e">
        <f t="shared" si="2"/>
        <v>#N/A</v>
      </c>
      <c r="I61" s="4" t="e">
        <f t="shared" si="4"/>
        <v>#N/A</v>
      </c>
      <c r="AL61" s="5" t="s">
        <v>312</v>
      </c>
      <c r="AM61" s="4">
        <v>5</v>
      </c>
      <c r="AN61" s="4">
        <v>60</v>
      </c>
      <c r="AO61" s="4">
        <v>627.6</v>
      </c>
      <c r="BA61" s="5" t="s">
        <v>130</v>
      </c>
      <c r="BB61" s="4">
        <v>10</v>
      </c>
      <c r="BC61" s="4">
        <v>75</v>
      </c>
      <c r="BD61" s="4">
        <v>1135.5</v>
      </c>
      <c r="CG61" s="5"/>
    </row>
    <row r="62" spans="3:85" ht="15">
      <c r="C62" s="5" t="s">
        <v>195</v>
      </c>
      <c r="E62" s="4" t="e">
        <f aca="true" t="shared" si="7" ref="E62:E91">VLOOKUP(D62,W$1:Z$65536,3,FALSE)</f>
        <v>#N/A</v>
      </c>
      <c r="G62" s="4" t="e">
        <f aca="true" t="shared" si="8" ref="G62:G91">VLOOKUP(D62,W$1:Z$65536,4,FALSE)</f>
        <v>#N/A</v>
      </c>
      <c r="H62" s="4" t="e">
        <f t="shared" si="2"/>
        <v>#N/A</v>
      </c>
      <c r="I62" s="4" t="e">
        <f t="shared" si="4"/>
        <v>#N/A</v>
      </c>
      <c r="AL62" s="5" t="s">
        <v>54</v>
      </c>
      <c r="AM62" s="4">
        <v>5</v>
      </c>
      <c r="AN62" s="4">
        <v>30</v>
      </c>
      <c r="AO62" s="4">
        <v>368.4</v>
      </c>
      <c r="BA62" s="5" t="s">
        <v>132</v>
      </c>
      <c r="BB62" s="4">
        <v>10</v>
      </c>
      <c r="BC62" s="4">
        <v>50</v>
      </c>
      <c r="BD62" s="4">
        <v>815</v>
      </c>
      <c r="CG62" s="5"/>
    </row>
    <row r="63" spans="3:85" ht="15">
      <c r="C63" s="5" t="s">
        <v>195</v>
      </c>
      <c r="E63" s="4" t="e">
        <f t="shared" si="7"/>
        <v>#N/A</v>
      </c>
      <c r="G63" s="4" t="e">
        <f t="shared" si="8"/>
        <v>#N/A</v>
      </c>
      <c r="H63" s="4" t="e">
        <f t="shared" si="2"/>
        <v>#N/A</v>
      </c>
      <c r="I63" s="4" t="e">
        <f t="shared" si="4"/>
        <v>#N/A</v>
      </c>
      <c r="AL63" s="5" t="s">
        <v>313</v>
      </c>
      <c r="AM63" s="4">
        <v>5</v>
      </c>
      <c r="AN63" s="4">
        <v>20</v>
      </c>
      <c r="AO63" s="4">
        <v>39</v>
      </c>
      <c r="BA63" s="5" t="s">
        <v>458</v>
      </c>
      <c r="BB63" s="4">
        <v>10</v>
      </c>
      <c r="BC63" s="4">
        <v>50</v>
      </c>
      <c r="BD63" s="4">
        <v>610.5</v>
      </c>
      <c r="CG63" s="5"/>
    </row>
    <row r="64" spans="3:85" ht="15">
      <c r="C64" s="5" t="s">
        <v>195</v>
      </c>
      <c r="E64" s="4" t="e">
        <f t="shared" si="7"/>
        <v>#N/A</v>
      </c>
      <c r="G64" s="4" t="e">
        <f t="shared" si="8"/>
        <v>#N/A</v>
      </c>
      <c r="H64" s="4" t="e">
        <f t="shared" si="2"/>
        <v>#N/A</v>
      </c>
      <c r="I64" s="4" t="e">
        <f t="shared" si="4"/>
        <v>#N/A</v>
      </c>
      <c r="AL64" s="5" t="s">
        <v>318</v>
      </c>
      <c r="AM64" s="4">
        <v>5</v>
      </c>
      <c r="AN64" s="4">
        <v>100</v>
      </c>
      <c r="AO64" s="4">
        <v>195</v>
      </c>
      <c r="BA64" s="5" t="s">
        <v>459</v>
      </c>
      <c r="BB64" s="4">
        <v>10</v>
      </c>
      <c r="BC64" s="4">
        <v>120</v>
      </c>
      <c r="BD64" s="4">
        <v>1586.4</v>
      </c>
      <c r="CG64" s="5"/>
    </row>
    <row r="65" spans="3:85" ht="15">
      <c r="C65" s="5" t="s">
        <v>195</v>
      </c>
      <c r="E65" s="4" t="e">
        <f t="shared" si="7"/>
        <v>#N/A</v>
      </c>
      <c r="G65" s="4" t="e">
        <f t="shared" si="8"/>
        <v>#N/A</v>
      </c>
      <c r="H65" s="4" t="e">
        <f t="shared" si="2"/>
        <v>#N/A</v>
      </c>
      <c r="I65" s="4" t="e">
        <f t="shared" si="4"/>
        <v>#N/A</v>
      </c>
      <c r="AL65" s="5" t="s">
        <v>274</v>
      </c>
      <c r="AM65" s="4">
        <v>5</v>
      </c>
      <c r="AN65" s="4">
        <v>200</v>
      </c>
      <c r="AO65" s="4">
        <v>684</v>
      </c>
      <c r="BA65" s="5" t="s">
        <v>461</v>
      </c>
      <c r="BB65" s="4">
        <v>10</v>
      </c>
      <c r="BC65" s="4">
        <v>90</v>
      </c>
      <c r="BD65" s="4">
        <v>687.6</v>
      </c>
      <c r="CG65" s="5"/>
    </row>
    <row r="66" spans="3:85" ht="15">
      <c r="C66" s="5" t="s">
        <v>195</v>
      </c>
      <c r="E66" s="4" t="e">
        <f t="shared" si="7"/>
        <v>#N/A</v>
      </c>
      <c r="G66" s="4" t="e">
        <f t="shared" si="8"/>
        <v>#N/A</v>
      </c>
      <c r="H66" s="4" t="e">
        <f aca="true" t="shared" si="9" ref="H66:H129">F66*G66</f>
        <v>#N/A</v>
      </c>
      <c r="I66" s="4" t="e">
        <f t="shared" si="4"/>
        <v>#N/A</v>
      </c>
      <c r="AL66" s="5" t="s">
        <v>287</v>
      </c>
      <c r="AM66" s="4">
        <v>5</v>
      </c>
      <c r="AN66" s="4">
        <v>20</v>
      </c>
      <c r="AO66" s="4">
        <v>163.4</v>
      </c>
      <c r="BA66" s="5" t="s">
        <v>463</v>
      </c>
      <c r="BB66" s="4">
        <v>10</v>
      </c>
      <c r="BC66" s="4">
        <v>90</v>
      </c>
      <c r="BD66" s="4">
        <v>1142.1</v>
      </c>
      <c r="CG66" s="5"/>
    </row>
    <row r="67" spans="3:85" ht="15">
      <c r="C67" s="5" t="s">
        <v>195</v>
      </c>
      <c r="E67" s="4" t="e">
        <f t="shared" si="7"/>
        <v>#N/A</v>
      </c>
      <c r="G67" s="4" t="e">
        <f t="shared" si="8"/>
        <v>#N/A</v>
      </c>
      <c r="H67" s="4" t="e">
        <f t="shared" si="9"/>
        <v>#N/A</v>
      </c>
      <c r="I67" s="4" t="e">
        <f aca="true" t="shared" si="10" ref="I67:I130">H67/4.186</f>
        <v>#N/A</v>
      </c>
      <c r="AL67" s="5" t="s">
        <v>314</v>
      </c>
      <c r="AM67" s="4">
        <v>5</v>
      </c>
      <c r="AN67" s="4">
        <v>20</v>
      </c>
      <c r="AO67" s="4">
        <v>28</v>
      </c>
      <c r="BA67" s="5" t="s">
        <v>456</v>
      </c>
      <c r="BB67" s="4">
        <v>10</v>
      </c>
      <c r="BC67" s="4">
        <v>300</v>
      </c>
      <c r="BD67" s="4">
        <v>1017</v>
      </c>
      <c r="CG67" s="5"/>
    </row>
    <row r="68" spans="3:85" ht="15">
      <c r="C68" s="5" t="s">
        <v>195</v>
      </c>
      <c r="E68" s="4" t="e">
        <f t="shared" si="7"/>
        <v>#N/A</v>
      </c>
      <c r="G68" s="4" t="e">
        <f t="shared" si="8"/>
        <v>#N/A</v>
      </c>
      <c r="H68" s="4" t="e">
        <f t="shared" si="9"/>
        <v>#N/A</v>
      </c>
      <c r="I68" s="4" t="e">
        <f t="shared" si="10"/>
        <v>#N/A</v>
      </c>
      <c r="AL68" s="5" t="s">
        <v>317</v>
      </c>
      <c r="AM68" s="4">
        <v>5</v>
      </c>
      <c r="AN68" s="4">
        <v>100</v>
      </c>
      <c r="AO68" s="4">
        <v>140</v>
      </c>
      <c r="BA68" s="5" t="s">
        <v>177</v>
      </c>
      <c r="BB68" s="4">
        <v>10</v>
      </c>
      <c r="BC68" s="4">
        <v>300</v>
      </c>
      <c r="BD68" s="4">
        <v>4932</v>
      </c>
      <c r="CG68" s="5"/>
    </row>
    <row r="69" spans="3:85" ht="15">
      <c r="C69" s="5" t="s">
        <v>195</v>
      </c>
      <c r="E69" s="4" t="e">
        <f t="shared" si="7"/>
        <v>#N/A</v>
      </c>
      <c r="G69" s="4" t="e">
        <f t="shared" si="8"/>
        <v>#N/A</v>
      </c>
      <c r="H69" s="4" t="e">
        <f t="shared" si="9"/>
        <v>#N/A</v>
      </c>
      <c r="I69" s="4" t="e">
        <f t="shared" si="10"/>
        <v>#N/A</v>
      </c>
      <c r="AL69" s="5" t="s">
        <v>319</v>
      </c>
      <c r="AM69" s="4">
        <v>5</v>
      </c>
      <c r="AN69" s="4">
        <v>30</v>
      </c>
      <c r="AO69" s="4">
        <v>351.6</v>
      </c>
      <c r="BA69" s="5" t="s">
        <v>423</v>
      </c>
      <c r="BB69" s="4">
        <v>10</v>
      </c>
      <c r="BC69" s="4">
        <v>100</v>
      </c>
      <c r="BD69" s="4">
        <v>745</v>
      </c>
      <c r="CG69" s="5"/>
    </row>
    <row r="70" spans="3:85" ht="15">
      <c r="C70" s="5" t="s">
        <v>195</v>
      </c>
      <c r="E70" s="4" t="e">
        <f t="shared" si="7"/>
        <v>#N/A</v>
      </c>
      <c r="G70" s="4" t="e">
        <f t="shared" si="8"/>
        <v>#N/A</v>
      </c>
      <c r="H70" s="4" t="e">
        <f t="shared" si="9"/>
        <v>#N/A</v>
      </c>
      <c r="I70" s="4" t="e">
        <f t="shared" si="10"/>
        <v>#N/A</v>
      </c>
      <c r="AL70" s="5" t="s">
        <v>41</v>
      </c>
      <c r="AM70" s="4">
        <v>5</v>
      </c>
      <c r="AN70" s="4">
        <v>28</v>
      </c>
      <c r="AO70" s="4">
        <v>397.9</v>
      </c>
      <c r="BA70" s="5" t="s">
        <v>424</v>
      </c>
      <c r="BB70" s="4">
        <v>10</v>
      </c>
      <c r="BC70" s="4">
        <v>90</v>
      </c>
      <c r="BD70" s="4">
        <v>787.5</v>
      </c>
      <c r="CG70" s="5"/>
    </row>
    <row r="71" spans="3:85" ht="15">
      <c r="C71" s="5" t="s">
        <v>195</v>
      </c>
      <c r="E71" s="4" t="e">
        <f t="shared" si="7"/>
        <v>#N/A</v>
      </c>
      <c r="G71" s="4" t="e">
        <f t="shared" si="8"/>
        <v>#N/A</v>
      </c>
      <c r="H71" s="4" t="e">
        <f t="shared" si="9"/>
        <v>#N/A</v>
      </c>
      <c r="I71" s="4" t="e">
        <f t="shared" si="10"/>
        <v>#N/A</v>
      </c>
      <c r="AL71" s="5" t="s">
        <v>57</v>
      </c>
      <c r="AM71" s="4">
        <v>5</v>
      </c>
      <c r="AN71" s="4">
        <v>112</v>
      </c>
      <c r="AO71" s="4">
        <v>776.2</v>
      </c>
      <c r="BA71" s="5" t="s">
        <v>129</v>
      </c>
      <c r="BB71" s="4">
        <v>10</v>
      </c>
      <c r="BC71" s="4">
        <v>15</v>
      </c>
      <c r="BD71" s="4">
        <v>272.1</v>
      </c>
      <c r="CG71" s="5"/>
    </row>
    <row r="72" spans="3:85" ht="15">
      <c r="C72" s="5" t="s">
        <v>195</v>
      </c>
      <c r="E72" s="4" t="e">
        <f t="shared" si="7"/>
        <v>#N/A</v>
      </c>
      <c r="G72" s="4" t="e">
        <f t="shared" si="8"/>
        <v>#N/A</v>
      </c>
      <c r="H72" s="4" t="e">
        <f t="shared" si="9"/>
        <v>#N/A</v>
      </c>
      <c r="I72" s="4" t="e">
        <f t="shared" si="10"/>
        <v>#N/A</v>
      </c>
      <c r="AL72" s="5" t="s">
        <v>288</v>
      </c>
      <c r="AM72" s="4">
        <v>5</v>
      </c>
      <c r="AN72" s="4">
        <v>25</v>
      </c>
      <c r="AO72" s="4">
        <v>384.8</v>
      </c>
      <c r="BA72" s="5" t="s">
        <v>465</v>
      </c>
      <c r="BB72" s="4">
        <v>10</v>
      </c>
      <c r="BC72" s="4">
        <v>60</v>
      </c>
      <c r="BD72" s="4">
        <v>957.6</v>
      </c>
      <c r="CG72" s="5"/>
    </row>
    <row r="73" spans="3:85" ht="15">
      <c r="C73" s="5" t="s">
        <v>195</v>
      </c>
      <c r="E73" s="4" t="e">
        <f t="shared" si="7"/>
        <v>#N/A</v>
      </c>
      <c r="G73" s="4" t="e">
        <f t="shared" si="8"/>
        <v>#N/A</v>
      </c>
      <c r="H73" s="4" t="e">
        <f t="shared" si="9"/>
        <v>#N/A</v>
      </c>
      <c r="I73" s="4" t="e">
        <f t="shared" si="10"/>
        <v>#N/A</v>
      </c>
      <c r="AL73" s="5" t="s">
        <v>315</v>
      </c>
      <c r="AM73" s="4">
        <v>5</v>
      </c>
      <c r="AN73" s="4">
        <v>20</v>
      </c>
      <c r="AO73" s="4">
        <v>55</v>
      </c>
      <c r="BA73" s="5" t="s">
        <v>466</v>
      </c>
      <c r="BB73" s="4">
        <v>10</v>
      </c>
      <c r="BC73" s="4">
        <v>14</v>
      </c>
      <c r="BD73" s="4">
        <v>223.4</v>
      </c>
      <c r="CG73" s="5"/>
    </row>
    <row r="74" spans="3:85" ht="15">
      <c r="C74" s="5" t="s">
        <v>195</v>
      </c>
      <c r="E74" s="4" t="e">
        <f t="shared" si="7"/>
        <v>#N/A</v>
      </c>
      <c r="G74" s="4" t="e">
        <f t="shared" si="8"/>
        <v>#N/A</v>
      </c>
      <c r="H74" s="4" t="e">
        <f t="shared" si="9"/>
        <v>#N/A</v>
      </c>
      <c r="I74" s="4" t="e">
        <f t="shared" si="10"/>
        <v>#N/A</v>
      </c>
      <c r="AL74" s="5" t="s">
        <v>316</v>
      </c>
      <c r="AM74" s="4">
        <v>5</v>
      </c>
      <c r="AN74" s="4">
        <v>100</v>
      </c>
      <c r="AO74" s="4">
        <v>275</v>
      </c>
      <c r="BA74" s="5" t="s">
        <v>467</v>
      </c>
      <c r="BB74" s="4">
        <v>10</v>
      </c>
      <c r="BC74" s="4">
        <v>150</v>
      </c>
      <c r="BD74" s="4">
        <v>1942.5</v>
      </c>
      <c r="CG74" s="5"/>
    </row>
    <row r="75" spans="3:85" ht="15">
      <c r="C75" s="5" t="s">
        <v>195</v>
      </c>
      <c r="E75" s="4" t="e">
        <f t="shared" si="7"/>
        <v>#N/A</v>
      </c>
      <c r="G75" s="4" t="e">
        <f t="shared" si="8"/>
        <v>#N/A</v>
      </c>
      <c r="H75" s="4" t="e">
        <f t="shared" si="9"/>
        <v>#N/A</v>
      </c>
      <c r="I75" s="4" t="e">
        <f t="shared" si="10"/>
        <v>#N/A</v>
      </c>
      <c r="BA75" s="5" t="s">
        <v>468</v>
      </c>
      <c r="BB75" s="4">
        <v>10</v>
      </c>
      <c r="BC75" s="4">
        <v>260</v>
      </c>
      <c r="BD75" s="4">
        <v>1466.4</v>
      </c>
      <c r="CG75" s="5"/>
    </row>
    <row r="76" spans="3:85" ht="15">
      <c r="C76" s="5" t="s">
        <v>195</v>
      </c>
      <c r="E76" s="4" t="e">
        <f t="shared" si="7"/>
        <v>#N/A</v>
      </c>
      <c r="G76" s="4" t="e">
        <f t="shared" si="8"/>
        <v>#N/A</v>
      </c>
      <c r="H76" s="4" t="e">
        <f t="shared" si="9"/>
        <v>#N/A</v>
      </c>
      <c r="I76" s="4" t="e">
        <f t="shared" si="10"/>
        <v>#N/A</v>
      </c>
      <c r="BA76" s="5" t="s">
        <v>469</v>
      </c>
      <c r="BB76" s="4">
        <v>10</v>
      </c>
      <c r="BC76" s="4">
        <v>100</v>
      </c>
      <c r="BD76" s="4">
        <v>780</v>
      </c>
      <c r="CG76" s="5"/>
    </row>
    <row r="77" spans="3:85" ht="15">
      <c r="C77" s="5" t="s">
        <v>195</v>
      </c>
      <c r="E77" s="4" t="e">
        <f t="shared" si="7"/>
        <v>#N/A</v>
      </c>
      <c r="G77" s="4" t="e">
        <f t="shared" si="8"/>
        <v>#N/A</v>
      </c>
      <c r="H77" s="4" t="e">
        <f t="shared" si="9"/>
        <v>#N/A</v>
      </c>
      <c r="I77" s="4" t="e">
        <f t="shared" si="10"/>
        <v>#N/A</v>
      </c>
      <c r="BA77" s="5" t="s">
        <v>135</v>
      </c>
      <c r="BB77" s="4">
        <v>10</v>
      </c>
      <c r="BC77" s="4">
        <v>19</v>
      </c>
      <c r="BD77" s="4">
        <v>132.2</v>
      </c>
      <c r="CG77" s="5"/>
    </row>
    <row r="78" spans="3:85" ht="15">
      <c r="C78" s="5" t="s">
        <v>195</v>
      </c>
      <c r="E78" s="4" t="e">
        <f t="shared" si="7"/>
        <v>#N/A</v>
      </c>
      <c r="G78" s="4" t="e">
        <f t="shared" si="8"/>
        <v>#N/A</v>
      </c>
      <c r="H78" s="4" t="e">
        <f t="shared" si="9"/>
        <v>#N/A</v>
      </c>
      <c r="I78" s="4" t="e">
        <f t="shared" si="10"/>
        <v>#N/A</v>
      </c>
      <c r="BA78" s="5" t="s">
        <v>115</v>
      </c>
      <c r="BB78" s="4">
        <v>10</v>
      </c>
      <c r="BC78" s="4">
        <v>258</v>
      </c>
      <c r="BD78" s="4">
        <v>2574.8</v>
      </c>
      <c r="CG78" s="5"/>
    </row>
    <row r="79" spans="3:85" ht="15">
      <c r="C79" s="5" t="s">
        <v>195</v>
      </c>
      <c r="E79" s="4" t="e">
        <f t="shared" si="7"/>
        <v>#N/A</v>
      </c>
      <c r="G79" s="4" t="e">
        <f t="shared" si="8"/>
        <v>#N/A</v>
      </c>
      <c r="H79" s="4" t="e">
        <f t="shared" si="9"/>
        <v>#N/A</v>
      </c>
      <c r="I79" s="4" t="e">
        <f t="shared" si="10"/>
        <v>#N/A</v>
      </c>
      <c r="CG79" s="5"/>
    </row>
    <row r="80" spans="3:85" ht="15">
      <c r="C80" s="5" t="s">
        <v>195</v>
      </c>
      <c r="E80" s="4" t="e">
        <f t="shared" si="7"/>
        <v>#N/A</v>
      </c>
      <c r="G80" s="4" t="e">
        <f t="shared" si="8"/>
        <v>#N/A</v>
      </c>
      <c r="H80" s="4" t="e">
        <f t="shared" si="9"/>
        <v>#N/A</v>
      </c>
      <c r="I80" s="4" t="e">
        <f t="shared" si="10"/>
        <v>#N/A</v>
      </c>
      <c r="CG80" s="5"/>
    </row>
    <row r="81" spans="3:85" ht="15">
      <c r="C81" s="5" t="s">
        <v>195</v>
      </c>
      <c r="E81" s="4" t="e">
        <f t="shared" si="7"/>
        <v>#N/A</v>
      </c>
      <c r="G81" s="4" t="e">
        <f t="shared" si="8"/>
        <v>#N/A</v>
      </c>
      <c r="H81" s="4" t="e">
        <f t="shared" si="9"/>
        <v>#N/A</v>
      </c>
      <c r="I81" s="4" t="e">
        <f t="shared" si="10"/>
        <v>#N/A</v>
      </c>
      <c r="CG81" s="5"/>
    </row>
    <row r="82" spans="3:85" ht="15">
      <c r="C82" s="5" t="s">
        <v>195</v>
      </c>
      <c r="E82" s="4" t="e">
        <f t="shared" si="7"/>
        <v>#N/A</v>
      </c>
      <c r="G82" s="4" t="e">
        <f t="shared" si="8"/>
        <v>#N/A</v>
      </c>
      <c r="H82" s="4" t="e">
        <f t="shared" si="9"/>
        <v>#N/A</v>
      </c>
      <c r="I82" s="4" t="e">
        <f t="shared" si="10"/>
        <v>#N/A</v>
      </c>
      <c r="CG82" s="5"/>
    </row>
    <row r="83" spans="3:85" ht="15">
      <c r="C83" s="5" t="s">
        <v>195</v>
      </c>
      <c r="E83" s="4" t="e">
        <f t="shared" si="7"/>
        <v>#N/A</v>
      </c>
      <c r="G83" s="4" t="e">
        <f t="shared" si="8"/>
        <v>#N/A</v>
      </c>
      <c r="H83" s="4" t="e">
        <f t="shared" si="9"/>
        <v>#N/A</v>
      </c>
      <c r="I83" s="4" t="e">
        <f t="shared" si="10"/>
        <v>#N/A</v>
      </c>
      <c r="CG83" s="5"/>
    </row>
    <row r="84" spans="3:85" ht="15">
      <c r="C84" s="5" t="s">
        <v>195</v>
      </c>
      <c r="E84" s="4" t="e">
        <f t="shared" si="7"/>
        <v>#N/A</v>
      </c>
      <c r="G84" s="4" t="e">
        <f t="shared" si="8"/>
        <v>#N/A</v>
      </c>
      <c r="H84" s="4" t="e">
        <f t="shared" si="9"/>
        <v>#N/A</v>
      </c>
      <c r="I84" s="4" t="e">
        <f t="shared" si="10"/>
        <v>#N/A</v>
      </c>
      <c r="CG84" s="5"/>
    </row>
    <row r="85" spans="3:85" ht="15">
      <c r="C85" s="5" t="s">
        <v>195</v>
      </c>
      <c r="E85" s="4" t="e">
        <f t="shared" si="7"/>
        <v>#N/A</v>
      </c>
      <c r="G85" s="4" t="e">
        <f t="shared" si="8"/>
        <v>#N/A</v>
      </c>
      <c r="H85" s="4" t="e">
        <f t="shared" si="9"/>
        <v>#N/A</v>
      </c>
      <c r="I85" s="4" t="e">
        <f t="shared" si="10"/>
        <v>#N/A</v>
      </c>
      <c r="CG85" s="5"/>
    </row>
    <row r="86" spans="3:85" ht="15">
      <c r="C86" s="5" t="s">
        <v>195</v>
      </c>
      <c r="E86" s="4" t="e">
        <f t="shared" si="7"/>
        <v>#N/A</v>
      </c>
      <c r="G86" s="4" t="e">
        <f t="shared" si="8"/>
        <v>#N/A</v>
      </c>
      <c r="H86" s="4" t="e">
        <f t="shared" si="9"/>
        <v>#N/A</v>
      </c>
      <c r="I86" s="4" t="e">
        <f t="shared" si="10"/>
        <v>#N/A</v>
      </c>
      <c r="CG86" s="5"/>
    </row>
    <row r="87" spans="3:85" ht="15">
      <c r="C87" s="5" t="s">
        <v>195</v>
      </c>
      <c r="E87" s="4" t="e">
        <f t="shared" si="7"/>
        <v>#N/A</v>
      </c>
      <c r="G87" s="4" t="e">
        <f t="shared" si="8"/>
        <v>#N/A</v>
      </c>
      <c r="H87" s="4" t="e">
        <f t="shared" si="9"/>
        <v>#N/A</v>
      </c>
      <c r="I87" s="4" t="e">
        <f t="shared" si="10"/>
        <v>#N/A</v>
      </c>
      <c r="CG87" s="5"/>
    </row>
    <row r="88" spans="3:85" ht="15">
      <c r="C88" s="5" t="s">
        <v>195</v>
      </c>
      <c r="E88" s="4" t="e">
        <f t="shared" si="7"/>
        <v>#N/A</v>
      </c>
      <c r="G88" s="4" t="e">
        <f t="shared" si="8"/>
        <v>#N/A</v>
      </c>
      <c r="H88" s="4" t="e">
        <f t="shared" si="9"/>
        <v>#N/A</v>
      </c>
      <c r="I88" s="4" t="e">
        <f t="shared" si="10"/>
        <v>#N/A</v>
      </c>
      <c r="CG88" s="5"/>
    </row>
    <row r="89" spans="3:85" ht="15">
      <c r="C89" s="5" t="s">
        <v>195</v>
      </c>
      <c r="E89" s="4" t="e">
        <f t="shared" si="7"/>
        <v>#N/A</v>
      </c>
      <c r="G89" s="4" t="e">
        <f t="shared" si="8"/>
        <v>#N/A</v>
      </c>
      <c r="H89" s="4" t="e">
        <f t="shared" si="9"/>
        <v>#N/A</v>
      </c>
      <c r="I89" s="4" t="e">
        <f t="shared" si="10"/>
        <v>#N/A</v>
      </c>
      <c r="CG89" s="5"/>
    </row>
    <row r="90" spans="3:85" ht="15">
      <c r="C90" s="5" t="s">
        <v>195</v>
      </c>
      <c r="E90" s="4" t="e">
        <f t="shared" si="7"/>
        <v>#N/A</v>
      </c>
      <c r="G90" s="4" t="e">
        <f t="shared" si="8"/>
        <v>#N/A</v>
      </c>
      <c r="H90" s="4" t="e">
        <f t="shared" si="9"/>
        <v>#N/A</v>
      </c>
      <c r="I90" s="4" t="e">
        <f t="shared" si="10"/>
        <v>#N/A</v>
      </c>
      <c r="CG90" s="5"/>
    </row>
    <row r="91" spans="3:85" ht="15">
      <c r="C91" s="5" t="s">
        <v>195</v>
      </c>
      <c r="E91" s="4" t="e">
        <f t="shared" si="7"/>
        <v>#N/A</v>
      </c>
      <c r="G91" s="4" t="e">
        <f t="shared" si="8"/>
        <v>#N/A</v>
      </c>
      <c r="H91" s="4" t="e">
        <f t="shared" si="9"/>
        <v>#N/A</v>
      </c>
      <c r="I91" s="4" t="e">
        <f t="shared" si="10"/>
        <v>#N/A</v>
      </c>
      <c r="CG91" s="5"/>
    </row>
    <row r="92" spans="3:85" ht="15">
      <c r="C92" s="5" t="s">
        <v>193</v>
      </c>
      <c r="E92" s="4" t="e">
        <f aca="true" t="shared" si="11" ref="E92:E121">VLOOKUP(D92,AB$1:AE$65536,3,FALSE)</f>
        <v>#N/A</v>
      </c>
      <c r="G92" s="4" t="e">
        <f aca="true" t="shared" si="12" ref="G92:G121">VLOOKUP(D92,AB$1:AE$65536,4,FALSE)</f>
        <v>#N/A</v>
      </c>
      <c r="H92" s="4" t="e">
        <f t="shared" si="9"/>
        <v>#N/A</v>
      </c>
      <c r="I92" s="4" t="e">
        <f t="shared" si="10"/>
        <v>#N/A</v>
      </c>
      <c r="CG92" s="5"/>
    </row>
    <row r="93" spans="3:85" ht="15">
      <c r="C93" s="5" t="s">
        <v>193</v>
      </c>
      <c r="E93" s="4" t="e">
        <f t="shared" si="11"/>
        <v>#N/A</v>
      </c>
      <c r="G93" s="4" t="e">
        <f t="shared" si="12"/>
        <v>#N/A</v>
      </c>
      <c r="H93" s="4" t="e">
        <f t="shared" si="9"/>
        <v>#N/A</v>
      </c>
      <c r="I93" s="4" t="e">
        <f t="shared" si="10"/>
        <v>#N/A</v>
      </c>
      <c r="CG93" s="5"/>
    </row>
    <row r="94" spans="3:85" ht="15">
      <c r="C94" s="5" t="s">
        <v>193</v>
      </c>
      <c r="E94" s="4" t="e">
        <f t="shared" si="11"/>
        <v>#N/A</v>
      </c>
      <c r="G94" s="4" t="e">
        <f t="shared" si="12"/>
        <v>#N/A</v>
      </c>
      <c r="H94" s="4" t="e">
        <f t="shared" si="9"/>
        <v>#N/A</v>
      </c>
      <c r="I94" s="4" t="e">
        <f t="shared" si="10"/>
        <v>#N/A</v>
      </c>
      <c r="CG94" s="5"/>
    </row>
    <row r="95" spans="3:85" ht="15">
      <c r="C95" s="5" t="s">
        <v>193</v>
      </c>
      <c r="E95" s="4" t="e">
        <f t="shared" si="11"/>
        <v>#N/A</v>
      </c>
      <c r="G95" s="4" t="e">
        <f t="shared" si="12"/>
        <v>#N/A</v>
      </c>
      <c r="H95" s="4" t="e">
        <f t="shared" si="9"/>
        <v>#N/A</v>
      </c>
      <c r="I95" s="4" t="e">
        <f t="shared" si="10"/>
        <v>#N/A</v>
      </c>
      <c r="CG95" s="5"/>
    </row>
    <row r="96" spans="3:85" ht="15">
      <c r="C96" s="5" t="s">
        <v>193</v>
      </c>
      <c r="E96" s="4" t="e">
        <f t="shared" si="11"/>
        <v>#N/A</v>
      </c>
      <c r="G96" s="4" t="e">
        <f t="shared" si="12"/>
        <v>#N/A</v>
      </c>
      <c r="H96" s="4" t="e">
        <f t="shared" si="9"/>
        <v>#N/A</v>
      </c>
      <c r="I96" s="4" t="e">
        <f t="shared" si="10"/>
        <v>#N/A</v>
      </c>
      <c r="CG96" s="5"/>
    </row>
    <row r="97" spans="3:85" ht="15">
      <c r="C97" s="5" t="s">
        <v>193</v>
      </c>
      <c r="E97" s="4" t="e">
        <f t="shared" si="11"/>
        <v>#N/A</v>
      </c>
      <c r="G97" s="4" t="e">
        <f t="shared" si="12"/>
        <v>#N/A</v>
      </c>
      <c r="H97" s="4" t="e">
        <f t="shared" si="9"/>
        <v>#N/A</v>
      </c>
      <c r="I97" s="4" t="e">
        <f t="shared" si="10"/>
        <v>#N/A</v>
      </c>
      <c r="CG97" s="5"/>
    </row>
    <row r="98" spans="3:85" ht="15">
      <c r="C98" s="5" t="s">
        <v>193</v>
      </c>
      <c r="E98" s="4" t="e">
        <f t="shared" si="11"/>
        <v>#N/A</v>
      </c>
      <c r="G98" s="4" t="e">
        <f t="shared" si="12"/>
        <v>#N/A</v>
      </c>
      <c r="H98" s="4" t="e">
        <f t="shared" si="9"/>
        <v>#N/A</v>
      </c>
      <c r="I98" s="4" t="e">
        <f t="shared" si="10"/>
        <v>#N/A</v>
      </c>
      <c r="CG98" s="5"/>
    </row>
    <row r="99" spans="3:85" ht="15">
      <c r="C99" s="5" t="s">
        <v>193</v>
      </c>
      <c r="E99" s="4" t="e">
        <f t="shared" si="11"/>
        <v>#N/A</v>
      </c>
      <c r="G99" s="4" t="e">
        <f t="shared" si="12"/>
        <v>#N/A</v>
      </c>
      <c r="H99" s="4" t="e">
        <f t="shared" si="9"/>
        <v>#N/A</v>
      </c>
      <c r="I99" s="4" t="e">
        <f t="shared" si="10"/>
        <v>#N/A</v>
      </c>
      <c r="CG99" s="5"/>
    </row>
    <row r="100" spans="3:85" ht="15">
      <c r="C100" s="5" t="s">
        <v>193</v>
      </c>
      <c r="E100" s="4" t="e">
        <f t="shared" si="11"/>
        <v>#N/A</v>
      </c>
      <c r="G100" s="4" t="e">
        <f t="shared" si="12"/>
        <v>#N/A</v>
      </c>
      <c r="H100" s="4" t="e">
        <f t="shared" si="9"/>
        <v>#N/A</v>
      </c>
      <c r="I100" s="4" t="e">
        <f t="shared" si="10"/>
        <v>#N/A</v>
      </c>
      <c r="CG100" s="5"/>
    </row>
    <row r="101" spans="3:85" ht="15">
      <c r="C101" s="5" t="s">
        <v>193</v>
      </c>
      <c r="E101" s="4" t="e">
        <f t="shared" si="11"/>
        <v>#N/A</v>
      </c>
      <c r="G101" s="4" t="e">
        <f t="shared" si="12"/>
        <v>#N/A</v>
      </c>
      <c r="H101" s="4" t="e">
        <f t="shared" si="9"/>
        <v>#N/A</v>
      </c>
      <c r="I101" s="4" t="e">
        <f t="shared" si="10"/>
        <v>#N/A</v>
      </c>
      <c r="CG101" s="5"/>
    </row>
    <row r="102" spans="3:85" ht="15">
      <c r="C102" s="5" t="s">
        <v>193</v>
      </c>
      <c r="E102" s="4" t="e">
        <f t="shared" si="11"/>
        <v>#N/A</v>
      </c>
      <c r="G102" s="4" t="e">
        <f t="shared" si="12"/>
        <v>#N/A</v>
      </c>
      <c r="H102" s="4" t="e">
        <f t="shared" si="9"/>
        <v>#N/A</v>
      </c>
      <c r="I102" s="4" t="e">
        <f t="shared" si="10"/>
        <v>#N/A</v>
      </c>
      <c r="CG102" s="5"/>
    </row>
    <row r="103" spans="3:85" ht="15">
      <c r="C103" s="5" t="s">
        <v>193</v>
      </c>
      <c r="E103" s="4" t="e">
        <f t="shared" si="11"/>
        <v>#N/A</v>
      </c>
      <c r="G103" s="4" t="e">
        <f t="shared" si="12"/>
        <v>#N/A</v>
      </c>
      <c r="H103" s="4" t="e">
        <f t="shared" si="9"/>
        <v>#N/A</v>
      </c>
      <c r="I103" s="4" t="e">
        <f t="shared" si="10"/>
        <v>#N/A</v>
      </c>
      <c r="CG103" s="5"/>
    </row>
    <row r="104" spans="3:85" ht="15">
      <c r="C104" s="5" t="s">
        <v>193</v>
      </c>
      <c r="E104" s="4" t="e">
        <f t="shared" si="11"/>
        <v>#N/A</v>
      </c>
      <c r="G104" s="4" t="e">
        <f t="shared" si="12"/>
        <v>#N/A</v>
      </c>
      <c r="H104" s="4" t="e">
        <f t="shared" si="9"/>
        <v>#N/A</v>
      </c>
      <c r="I104" s="4" t="e">
        <f t="shared" si="10"/>
        <v>#N/A</v>
      </c>
      <c r="CG104" s="5"/>
    </row>
    <row r="105" spans="3:85" ht="15">
      <c r="C105" s="5" t="s">
        <v>193</v>
      </c>
      <c r="E105" s="4" t="e">
        <f t="shared" si="11"/>
        <v>#N/A</v>
      </c>
      <c r="G105" s="4" t="e">
        <f t="shared" si="12"/>
        <v>#N/A</v>
      </c>
      <c r="H105" s="4" t="e">
        <f t="shared" si="9"/>
        <v>#N/A</v>
      </c>
      <c r="I105" s="4" t="e">
        <f t="shared" si="10"/>
        <v>#N/A</v>
      </c>
      <c r="CG105" s="5"/>
    </row>
    <row r="106" spans="3:85" ht="15">
      <c r="C106" s="5" t="s">
        <v>193</v>
      </c>
      <c r="E106" s="4" t="e">
        <f t="shared" si="11"/>
        <v>#N/A</v>
      </c>
      <c r="G106" s="4" t="e">
        <f t="shared" si="12"/>
        <v>#N/A</v>
      </c>
      <c r="H106" s="4" t="e">
        <f t="shared" si="9"/>
        <v>#N/A</v>
      </c>
      <c r="I106" s="4" t="e">
        <f t="shared" si="10"/>
        <v>#N/A</v>
      </c>
      <c r="CG106" s="5"/>
    </row>
    <row r="107" spans="3:85" ht="15">
      <c r="C107" s="5" t="s">
        <v>193</v>
      </c>
      <c r="E107" s="4" t="e">
        <f t="shared" si="11"/>
        <v>#N/A</v>
      </c>
      <c r="G107" s="4" t="e">
        <f t="shared" si="12"/>
        <v>#N/A</v>
      </c>
      <c r="H107" s="4" t="e">
        <f t="shared" si="9"/>
        <v>#N/A</v>
      </c>
      <c r="I107" s="4" t="e">
        <f t="shared" si="10"/>
        <v>#N/A</v>
      </c>
      <c r="CG107" s="5"/>
    </row>
    <row r="108" spans="3:85" ht="15">
      <c r="C108" s="5" t="s">
        <v>193</v>
      </c>
      <c r="E108" s="4" t="e">
        <f t="shared" si="11"/>
        <v>#N/A</v>
      </c>
      <c r="G108" s="4" t="e">
        <f t="shared" si="12"/>
        <v>#N/A</v>
      </c>
      <c r="H108" s="4" t="e">
        <f t="shared" si="9"/>
        <v>#N/A</v>
      </c>
      <c r="I108" s="4" t="e">
        <f t="shared" si="10"/>
        <v>#N/A</v>
      </c>
      <c r="CG108" s="5"/>
    </row>
    <row r="109" spans="3:85" ht="15">
      <c r="C109" s="5" t="s">
        <v>193</v>
      </c>
      <c r="E109" s="4" t="e">
        <f t="shared" si="11"/>
        <v>#N/A</v>
      </c>
      <c r="G109" s="4" t="e">
        <f t="shared" si="12"/>
        <v>#N/A</v>
      </c>
      <c r="H109" s="4" t="e">
        <f t="shared" si="9"/>
        <v>#N/A</v>
      </c>
      <c r="I109" s="4" t="e">
        <f t="shared" si="10"/>
        <v>#N/A</v>
      </c>
      <c r="CG109" s="5"/>
    </row>
    <row r="110" spans="3:85" ht="15">
      <c r="C110" s="5" t="s">
        <v>193</v>
      </c>
      <c r="E110" s="4" t="e">
        <f t="shared" si="11"/>
        <v>#N/A</v>
      </c>
      <c r="G110" s="4" t="e">
        <f t="shared" si="12"/>
        <v>#N/A</v>
      </c>
      <c r="H110" s="4" t="e">
        <f t="shared" si="9"/>
        <v>#N/A</v>
      </c>
      <c r="I110" s="4" t="e">
        <f t="shared" si="10"/>
        <v>#N/A</v>
      </c>
      <c r="CG110" s="5"/>
    </row>
    <row r="111" spans="3:85" ht="15">
      <c r="C111" s="5" t="s">
        <v>193</v>
      </c>
      <c r="E111" s="4" t="e">
        <f t="shared" si="11"/>
        <v>#N/A</v>
      </c>
      <c r="G111" s="4" t="e">
        <f t="shared" si="12"/>
        <v>#N/A</v>
      </c>
      <c r="H111" s="4" t="e">
        <f t="shared" si="9"/>
        <v>#N/A</v>
      </c>
      <c r="I111" s="4" t="e">
        <f t="shared" si="10"/>
        <v>#N/A</v>
      </c>
      <c r="CG111" s="5"/>
    </row>
    <row r="112" spans="3:85" ht="15">
      <c r="C112" s="5" t="s">
        <v>193</v>
      </c>
      <c r="E112" s="4" t="e">
        <f t="shared" si="11"/>
        <v>#N/A</v>
      </c>
      <c r="G112" s="4" t="e">
        <f t="shared" si="12"/>
        <v>#N/A</v>
      </c>
      <c r="H112" s="4" t="e">
        <f t="shared" si="9"/>
        <v>#N/A</v>
      </c>
      <c r="I112" s="4" t="e">
        <f t="shared" si="10"/>
        <v>#N/A</v>
      </c>
      <c r="CG112" s="5"/>
    </row>
    <row r="113" spans="3:85" ht="15">
      <c r="C113" s="5" t="s">
        <v>193</v>
      </c>
      <c r="E113" s="4" t="e">
        <f t="shared" si="11"/>
        <v>#N/A</v>
      </c>
      <c r="G113" s="4" t="e">
        <f t="shared" si="12"/>
        <v>#N/A</v>
      </c>
      <c r="H113" s="4" t="e">
        <f t="shared" si="9"/>
        <v>#N/A</v>
      </c>
      <c r="I113" s="4" t="e">
        <f t="shared" si="10"/>
        <v>#N/A</v>
      </c>
      <c r="CG113" s="5"/>
    </row>
    <row r="114" spans="3:85" ht="15">
      <c r="C114" s="5" t="s">
        <v>193</v>
      </c>
      <c r="E114" s="4" t="e">
        <f t="shared" si="11"/>
        <v>#N/A</v>
      </c>
      <c r="G114" s="4" t="e">
        <f t="shared" si="12"/>
        <v>#N/A</v>
      </c>
      <c r="H114" s="4" t="e">
        <f t="shared" si="9"/>
        <v>#N/A</v>
      </c>
      <c r="I114" s="4" t="e">
        <f t="shared" si="10"/>
        <v>#N/A</v>
      </c>
      <c r="CG114" s="5"/>
    </row>
    <row r="115" spans="3:85" ht="15">
      <c r="C115" s="5" t="s">
        <v>193</v>
      </c>
      <c r="E115" s="4" t="e">
        <f t="shared" si="11"/>
        <v>#N/A</v>
      </c>
      <c r="G115" s="4" t="e">
        <f t="shared" si="12"/>
        <v>#N/A</v>
      </c>
      <c r="H115" s="4" t="e">
        <f t="shared" si="9"/>
        <v>#N/A</v>
      </c>
      <c r="I115" s="4" t="e">
        <f t="shared" si="10"/>
        <v>#N/A</v>
      </c>
      <c r="CG115" s="5"/>
    </row>
    <row r="116" spans="3:85" ht="15">
      <c r="C116" s="5" t="s">
        <v>193</v>
      </c>
      <c r="E116" s="4" t="e">
        <f t="shared" si="11"/>
        <v>#N/A</v>
      </c>
      <c r="G116" s="4" t="e">
        <f t="shared" si="12"/>
        <v>#N/A</v>
      </c>
      <c r="H116" s="4" t="e">
        <f t="shared" si="9"/>
        <v>#N/A</v>
      </c>
      <c r="I116" s="4" t="e">
        <f t="shared" si="10"/>
        <v>#N/A</v>
      </c>
      <c r="CG116" s="5"/>
    </row>
    <row r="117" spans="3:85" ht="15">
      <c r="C117" s="5" t="s">
        <v>193</v>
      </c>
      <c r="E117" s="4" t="e">
        <f t="shared" si="11"/>
        <v>#N/A</v>
      </c>
      <c r="G117" s="4" t="e">
        <f t="shared" si="12"/>
        <v>#N/A</v>
      </c>
      <c r="H117" s="4" t="e">
        <f t="shared" si="9"/>
        <v>#N/A</v>
      </c>
      <c r="I117" s="4" t="e">
        <f t="shared" si="10"/>
        <v>#N/A</v>
      </c>
      <c r="CG117" s="5"/>
    </row>
    <row r="118" spans="3:85" ht="15">
      <c r="C118" s="5" t="s">
        <v>193</v>
      </c>
      <c r="E118" s="4" t="e">
        <f t="shared" si="11"/>
        <v>#N/A</v>
      </c>
      <c r="G118" s="4" t="e">
        <f t="shared" si="12"/>
        <v>#N/A</v>
      </c>
      <c r="H118" s="4" t="e">
        <f t="shared" si="9"/>
        <v>#N/A</v>
      </c>
      <c r="I118" s="4" t="e">
        <f t="shared" si="10"/>
        <v>#N/A</v>
      </c>
      <c r="CG118" s="5"/>
    </row>
    <row r="119" spans="3:85" ht="15">
      <c r="C119" s="5" t="s">
        <v>193</v>
      </c>
      <c r="E119" s="4" t="e">
        <f t="shared" si="11"/>
        <v>#N/A</v>
      </c>
      <c r="G119" s="4" t="e">
        <f t="shared" si="12"/>
        <v>#N/A</v>
      </c>
      <c r="H119" s="4" t="e">
        <f t="shared" si="9"/>
        <v>#N/A</v>
      </c>
      <c r="I119" s="4" t="e">
        <f t="shared" si="10"/>
        <v>#N/A</v>
      </c>
      <c r="CG119" s="5"/>
    </row>
    <row r="120" spans="3:85" ht="15">
      <c r="C120" s="5" t="s">
        <v>193</v>
      </c>
      <c r="E120" s="4" t="e">
        <f t="shared" si="11"/>
        <v>#N/A</v>
      </c>
      <c r="G120" s="4" t="e">
        <f t="shared" si="12"/>
        <v>#N/A</v>
      </c>
      <c r="H120" s="4" t="e">
        <f t="shared" si="9"/>
        <v>#N/A</v>
      </c>
      <c r="I120" s="4" t="e">
        <f t="shared" si="10"/>
        <v>#N/A</v>
      </c>
      <c r="CG120" s="5"/>
    </row>
    <row r="121" spans="3:85" ht="15">
      <c r="C121" s="5" t="s">
        <v>193</v>
      </c>
      <c r="E121" s="4" t="e">
        <f t="shared" si="11"/>
        <v>#N/A</v>
      </c>
      <c r="G121" s="4" t="e">
        <f t="shared" si="12"/>
        <v>#N/A</v>
      </c>
      <c r="H121" s="4" t="e">
        <f t="shared" si="9"/>
        <v>#N/A</v>
      </c>
      <c r="I121" s="4" t="e">
        <f t="shared" si="10"/>
        <v>#N/A</v>
      </c>
      <c r="CG121" s="5"/>
    </row>
    <row r="122" spans="3:85" ht="15">
      <c r="C122" s="5" t="s">
        <v>196</v>
      </c>
      <c r="E122" s="4" t="e">
        <f aca="true" t="shared" si="13" ref="E122:E151">VLOOKUP(D122,AG$1:AJ$65536,3,FALSE)</f>
        <v>#N/A</v>
      </c>
      <c r="G122" s="4" t="e">
        <f aca="true" t="shared" si="14" ref="G122:G151">VLOOKUP(D122,AG$1:AJ$65536,4,FALSE)</f>
        <v>#N/A</v>
      </c>
      <c r="H122" s="4" t="e">
        <f t="shared" si="9"/>
        <v>#N/A</v>
      </c>
      <c r="I122" s="4" t="e">
        <f t="shared" si="10"/>
        <v>#N/A</v>
      </c>
      <c r="CG122" s="5"/>
    </row>
    <row r="123" spans="3:85" ht="15">
      <c r="C123" s="5" t="s">
        <v>196</v>
      </c>
      <c r="E123" s="4" t="e">
        <f t="shared" si="13"/>
        <v>#N/A</v>
      </c>
      <c r="G123" s="4" t="e">
        <f t="shared" si="14"/>
        <v>#N/A</v>
      </c>
      <c r="H123" s="4" t="e">
        <f t="shared" si="9"/>
        <v>#N/A</v>
      </c>
      <c r="I123" s="4" t="e">
        <f t="shared" si="10"/>
        <v>#N/A</v>
      </c>
      <c r="CG123" s="5"/>
    </row>
    <row r="124" spans="3:85" ht="15">
      <c r="C124" s="5" t="s">
        <v>196</v>
      </c>
      <c r="E124" s="4" t="e">
        <f t="shared" si="13"/>
        <v>#N/A</v>
      </c>
      <c r="G124" s="4" t="e">
        <f t="shared" si="14"/>
        <v>#N/A</v>
      </c>
      <c r="H124" s="4" t="e">
        <f t="shared" si="9"/>
        <v>#N/A</v>
      </c>
      <c r="I124" s="4" t="e">
        <f t="shared" si="10"/>
        <v>#N/A</v>
      </c>
      <c r="CG124" s="5"/>
    </row>
    <row r="125" spans="3:85" ht="15">
      <c r="C125" s="5" t="s">
        <v>196</v>
      </c>
      <c r="E125" s="4" t="e">
        <f t="shared" si="13"/>
        <v>#N/A</v>
      </c>
      <c r="G125" s="4" t="e">
        <f t="shared" si="14"/>
        <v>#N/A</v>
      </c>
      <c r="H125" s="4" t="e">
        <f t="shared" si="9"/>
        <v>#N/A</v>
      </c>
      <c r="I125" s="4" t="e">
        <f t="shared" si="10"/>
        <v>#N/A</v>
      </c>
      <c r="CG125" s="5"/>
    </row>
    <row r="126" spans="3:85" ht="15">
      <c r="C126" s="5" t="s">
        <v>196</v>
      </c>
      <c r="E126" s="4" t="e">
        <f t="shared" si="13"/>
        <v>#N/A</v>
      </c>
      <c r="G126" s="4" t="e">
        <f t="shared" si="14"/>
        <v>#N/A</v>
      </c>
      <c r="H126" s="4" t="e">
        <f t="shared" si="9"/>
        <v>#N/A</v>
      </c>
      <c r="I126" s="4" t="e">
        <f t="shared" si="10"/>
        <v>#N/A</v>
      </c>
      <c r="CG126" s="5"/>
    </row>
    <row r="127" spans="3:85" ht="15">
      <c r="C127" s="5" t="s">
        <v>196</v>
      </c>
      <c r="E127" s="4" t="e">
        <f t="shared" si="13"/>
        <v>#N/A</v>
      </c>
      <c r="G127" s="4" t="e">
        <f t="shared" si="14"/>
        <v>#N/A</v>
      </c>
      <c r="H127" s="4" t="e">
        <f t="shared" si="9"/>
        <v>#N/A</v>
      </c>
      <c r="I127" s="4" t="e">
        <f t="shared" si="10"/>
        <v>#N/A</v>
      </c>
      <c r="CG127" s="5"/>
    </row>
    <row r="128" spans="3:85" ht="15">
      <c r="C128" s="5" t="s">
        <v>196</v>
      </c>
      <c r="E128" s="4" t="e">
        <f t="shared" si="13"/>
        <v>#N/A</v>
      </c>
      <c r="G128" s="4" t="e">
        <f t="shared" si="14"/>
        <v>#N/A</v>
      </c>
      <c r="H128" s="4" t="e">
        <f t="shared" si="9"/>
        <v>#N/A</v>
      </c>
      <c r="I128" s="4" t="e">
        <f t="shared" si="10"/>
        <v>#N/A</v>
      </c>
      <c r="CG128" s="5"/>
    </row>
    <row r="129" spans="3:85" ht="15">
      <c r="C129" s="5" t="s">
        <v>196</v>
      </c>
      <c r="E129" s="4" t="e">
        <f t="shared" si="13"/>
        <v>#N/A</v>
      </c>
      <c r="G129" s="4" t="e">
        <f t="shared" si="14"/>
        <v>#N/A</v>
      </c>
      <c r="H129" s="4" t="e">
        <f t="shared" si="9"/>
        <v>#N/A</v>
      </c>
      <c r="I129" s="4" t="e">
        <f t="shared" si="10"/>
        <v>#N/A</v>
      </c>
      <c r="CG129" s="5"/>
    </row>
    <row r="130" spans="3:85" ht="15">
      <c r="C130" s="5" t="s">
        <v>196</v>
      </c>
      <c r="E130" s="4" t="e">
        <f t="shared" si="13"/>
        <v>#N/A</v>
      </c>
      <c r="G130" s="4" t="e">
        <f t="shared" si="14"/>
        <v>#N/A</v>
      </c>
      <c r="H130" s="4" t="e">
        <f aca="true" t="shared" si="15" ref="H130:H193">F130*G130</f>
        <v>#N/A</v>
      </c>
      <c r="I130" s="4" t="e">
        <f t="shared" si="10"/>
        <v>#N/A</v>
      </c>
      <c r="CG130" s="5"/>
    </row>
    <row r="131" spans="3:85" ht="15">
      <c r="C131" s="5" t="s">
        <v>196</v>
      </c>
      <c r="E131" s="4" t="e">
        <f t="shared" si="13"/>
        <v>#N/A</v>
      </c>
      <c r="G131" s="4" t="e">
        <f t="shared" si="14"/>
        <v>#N/A</v>
      </c>
      <c r="H131" s="4" t="e">
        <f t="shared" si="15"/>
        <v>#N/A</v>
      </c>
      <c r="I131" s="4" t="e">
        <f aca="true" t="shared" si="16" ref="I131:I194">H131/4.186</f>
        <v>#N/A</v>
      </c>
      <c r="CG131" s="5"/>
    </row>
    <row r="132" spans="3:85" ht="15">
      <c r="C132" s="5" t="s">
        <v>196</v>
      </c>
      <c r="E132" s="4" t="e">
        <f t="shared" si="13"/>
        <v>#N/A</v>
      </c>
      <c r="G132" s="4" t="e">
        <f t="shared" si="14"/>
        <v>#N/A</v>
      </c>
      <c r="H132" s="4" t="e">
        <f t="shared" si="15"/>
        <v>#N/A</v>
      </c>
      <c r="I132" s="4" t="e">
        <f t="shared" si="16"/>
        <v>#N/A</v>
      </c>
      <c r="CG132" s="5"/>
    </row>
    <row r="133" spans="3:85" ht="15">
      <c r="C133" s="5" t="s">
        <v>196</v>
      </c>
      <c r="E133" s="4" t="e">
        <f t="shared" si="13"/>
        <v>#N/A</v>
      </c>
      <c r="G133" s="4" t="e">
        <f t="shared" si="14"/>
        <v>#N/A</v>
      </c>
      <c r="H133" s="4" t="e">
        <f t="shared" si="15"/>
        <v>#N/A</v>
      </c>
      <c r="I133" s="4" t="e">
        <f t="shared" si="16"/>
        <v>#N/A</v>
      </c>
      <c r="CG133" s="5"/>
    </row>
    <row r="134" spans="3:85" ht="15">
      <c r="C134" s="5" t="s">
        <v>196</v>
      </c>
      <c r="E134" s="4" t="e">
        <f t="shared" si="13"/>
        <v>#N/A</v>
      </c>
      <c r="G134" s="4" t="e">
        <f t="shared" si="14"/>
        <v>#N/A</v>
      </c>
      <c r="H134" s="4" t="e">
        <f t="shared" si="15"/>
        <v>#N/A</v>
      </c>
      <c r="I134" s="4" t="e">
        <f t="shared" si="16"/>
        <v>#N/A</v>
      </c>
      <c r="CG134" s="5"/>
    </row>
    <row r="135" spans="3:85" ht="15">
      <c r="C135" s="5" t="s">
        <v>196</v>
      </c>
      <c r="E135" s="4" t="e">
        <f t="shared" si="13"/>
        <v>#N/A</v>
      </c>
      <c r="G135" s="4" t="e">
        <f t="shared" si="14"/>
        <v>#N/A</v>
      </c>
      <c r="H135" s="4" t="e">
        <f t="shared" si="15"/>
        <v>#N/A</v>
      </c>
      <c r="I135" s="4" t="e">
        <f t="shared" si="16"/>
        <v>#N/A</v>
      </c>
      <c r="CG135" s="5"/>
    </row>
    <row r="136" spans="3:85" ht="15">
      <c r="C136" s="5" t="s">
        <v>196</v>
      </c>
      <c r="E136" s="4" t="e">
        <f t="shared" si="13"/>
        <v>#N/A</v>
      </c>
      <c r="G136" s="4" t="e">
        <f t="shared" si="14"/>
        <v>#N/A</v>
      </c>
      <c r="H136" s="4" t="e">
        <f t="shared" si="15"/>
        <v>#N/A</v>
      </c>
      <c r="I136" s="4" t="e">
        <f t="shared" si="16"/>
        <v>#N/A</v>
      </c>
      <c r="CG136" s="5"/>
    </row>
    <row r="137" spans="3:85" ht="15">
      <c r="C137" s="5" t="s">
        <v>196</v>
      </c>
      <c r="E137" s="4" t="e">
        <f t="shared" si="13"/>
        <v>#N/A</v>
      </c>
      <c r="G137" s="4" t="e">
        <f t="shared" si="14"/>
        <v>#N/A</v>
      </c>
      <c r="H137" s="4" t="e">
        <f t="shared" si="15"/>
        <v>#N/A</v>
      </c>
      <c r="I137" s="4" t="e">
        <f t="shared" si="16"/>
        <v>#N/A</v>
      </c>
      <c r="CG137" s="5"/>
    </row>
    <row r="138" spans="3:85" ht="15">
      <c r="C138" s="5" t="s">
        <v>196</v>
      </c>
      <c r="E138" s="4" t="e">
        <f t="shared" si="13"/>
        <v>#N/A</v>
      </c>
      <c r="G138" s="4" t="e">
        <f t="shared" si="14"/>
        <v>#N/A</v>
      </c>
      <c r="H138" s="4" t="e">
        <f t="shared" si="15"/>
        <v>#N/A</v>
      </c>
      <c r="I138" s="4" t="e">
        <f t="shared" si="16"/>
        <v>#N/A</v>
      </c>
      <c r="CG138" s="5"/>
    </row>
    <row r="139" spans="3:85" ht="15">
      <c r="C139" s="5" t="s">
        <v>196</v>
      </c>
      <c r="E139" s="4" t="e">
        <f t="shared" si="13"/>
        <v>#N/A</v>
      </c>
      <c r="G139" s="4" t="e">
        <f t="shared" si="14"/>
        <v>#N/A</v>
      </c>
      <c r="H139" s="4" t="e">
        <f t="shared" si="15"/>
        <v>#N/A</v>
      </c>
      <c r="I139" s="4" t="e">
        <f t="shared" si="16"/>
        <v>#N/A</v>
      </c>
      <c r="CG139" s="5"/>
    </row>
    <row r="140" spans="3:85" ht="15">
      <c r="C140" s="5" t="s">
        <v>196</v>
      </c>
      <c r="E140" s="4" t="e">
        <f t="shared" si="13"/>
        <v>#N/A</v>
      </c>
      <c r="G140" s="4" t="e">
        <f t="shared" si="14"/>
        <v>#N/A</v>
      </c>
      <c r="H140" s="4" t="e">
        <f t="shared" si="15"/>
        <v>#N/A</v>
      </c>
      <c r="I140" s="4" t="e">
        <f t="shared" si="16"/>
        <v>#N/A</v>
      </c>
      <c r="CG140" s="5"/>
    </row>
    <row r="141" spans="3:85" ht="15">
      <c r="C141" s="5" t="s">
        <v>196</v>
      </c>
      <c r="E141" s="4" t="e">
        <f t="shared" si="13"/>
        <v>#N/A</v>
      </c>
      <c r="G141" s="4" t="e">
        <f t="shared" si="14"/>
        <v>#N/A</v>
      </c>
      <c r="H141" s="4" t="e">
        <f t="shared" si="15"/>
        <v>#N/A</v>
      </c>
      <c r="I141" s="4" t="e">
        <f t="shared" si="16"/>
        <v>#N/A</v>
      </c>
      <c r="CG141" s="5"/>
    </row>
    <row r="142" spans="3:85" ht="15">
      <c r="C142" s="5" t="s">
        <v>196</v>
      </c>
      <c r="E142" s="4" t="e">
        <f t="shared" si="13"/>
        <v>#N/A</v>
      </c>
      <c r="G142" s="4" t="e">
        <f t="shared" si="14"/>
        <v>#N/A</v>
      </c>
      <c r="H142" s="4" t="e">
        <f t="shared" si="15"/>
        <v>#N/A</v>
      </c>
      <c r="I142" s="4" t="e">
        <f t="shared" si="16"/>
        <v>#N/A</v>
      </c>
      <c r="CG142" s="5"/>
    </row>
    <row r="143" spans="3:85" ht="15">
      <c r="C143" s="5" t="s">
        <v>196</v>
      </c>
      <c r="E143" s="4" t="e">
        <f t="shared" si="13"/>
        <v>#N/A</v>
      </c>
      <c r="G143" s="4" t="e">
        <f t="shared" si="14"/>
        <v>#N/A</v>
      </c>
      <c r="H143" s="4" t="e">
        <f t="shared" si="15"/>
        <v>#N/A</v>
      </c>
      <c r="I143" s="4" t="e">
        <f t="shared" si="16"/>
        <v>#N/A</v>
      </c>
      <c r="CG143" s="5"/>
    </row>
    <row r="144" spans="3:85" ht="15">
      <c r="C144" s="5" t="s">
        <v>196</v>
      </c>
      <c r="E144" s="4" t="e">
        <f t="shared" si="13"/>
        <v>#N/A</v>
      </c>
      <c r="G144" s="4" t="e">
        <f t="shared" si="14"/>
        <v>#N/A</v>
      </c>
      <c r="H144" s="4" t="e">
        <f t="shared" si="15"/>
        <v>#N/A</v>
      </c>
      <c r="I144" s="4" t="e">
        <f t="shared" si="16"/>
        <v>#N/A</v>
      </c>
      <c r="CG144" s="5"/>
    </row>
    <row r="145" spans="3:85" ht="15">
      <c r="C145" s="5" t="s">
        <v>196</v>
      </c>
      <c r="E145" s="4" t="e">
        <f t="shared" si="13"/>
        <v>#N/A</v>
      </c>
      <c r="G145" s="4" t="e">
        <f t="shared" si="14"/>
        <v>#N/A</v>
      </c>
      <c r="H145" s="4" t="e">
        <f t="shared" si="15"/>
        <v>#N/A</v>
      </c>
      <c r="I145" s="4" t="e">
        <f t="shared" si="16"/>
        <v>#N/A</v>
      </c>
      <c r="CG145" s="5"/>
    </row>
    <row r="146" spans="3:85" ht="15">
      <c r="C146" s="5" t="s">
        <v>196</v>
      </c>
      <c r="E146" s="4" t="e">
        <f t="shared" si="13"/>
        <v>#N/A</v>
      </c>
      <c r="G146" s="4" t="e">
        <f t="shared" si="14"/>
        <v>#N/A</v>
      </c>
      <c r="H146" s="4" t="e">
        <f t="shared" si="15"/>
        <v>#N/A</v>
      </c>
      <c r="I146" s="4" t="e">
        <f t="shared" si="16"/>
        <v>#N/A</v>
      </c>
      <c r="CG146" s="5"/>
    </row>
    <row r="147" spans="3:85" ht="15">
      <c r="C147" s="5" t="s">
        <v>196</v>
      </c>
      <c r="E147" s="4" t="e">
        <f t="shared" si="13"/>
        <v>#N/A</v>
      </c>
      <c r="G147" s="4" t="e">
        <f t="shared" si="14"/>
        <v>#N/A</v>
      </c>
      <c r="H147" s="4" t="e">
        <f t="shared" si="15"/>
        <v>#N/A</v>
      </c>
      <c r="I147" s="4" t="e">
        <f t="shared" si="16"/>
        <v>#N/A</v>
      </c>
      <c r="CG147" s="5"/>
    </row>
    <row r="148" spans="3:85" ht="15">
      <c r="C148" s="5" t="s">
        <v>196</v>
      </c>
      <c r="E148" s="4" t="e">
        <f t="shared" si="13"/>
        <v>#N/A</v>
      </c>
      <c r="G148" s="4" t="e">
        <f t="shared" si="14"/>
        <v>#N/A</v>
      </c>
      <c r="H148" s="4" t="e">
        <f t="shared" si="15"/>
        <v>#N/A</v>
      </c>
      <c r="I148" s="4" t="e">
        <f t="shared" si="16"/>
        <v>#N/A</v>
      </c>
      <c r="CG148" s="5"/>
    </row>
    <row r="149" spans="3:85" ht="15">
      <c r="C149" s="5" t="s">
        <v>196</v>
      </c>
      <c r="E149" s="4" t="e">
        <f t="shared" si="13"/>
        <v>#N/A</v>
      </c>
      <c r="G149" s="4" t="e">
        <f t="shared" si="14"/>
        <v>#N/A</v>
      </c>
      <c r="H149" s="4" t="e">
        <f t="shared" si="15"/>
        <v>#N/A</v>
      </c>
      <c r="I149" s="4" t="e">
        <f t="shared" si="16"/>
        <v>#N/A</v>
      </c>
      <c r="CG149" s="5"/>
    </row>
    <row r="150" spans="3:85" ht="15">
      <c r="C150" s="5" t="s">
        <v>196</v>
      </c>
      <c r="E150" s="4" t="e">
        <f t="shared" si="13"/>
        <v>#N/A</v>
      </c>
      <c r="G150" s="4" t="e">
        <f t="shared" si="14"/>
        <v>#N/A</v>
      </c>
      <c r="H150" s="4" t="e">
        <f t="shared" si="15"/>
        <v>#N/A</v>
      </c>
      <c r="I150" s="4" t="e">
        <f t="shared" si="16"/>
        <v>#N/A</v>
      </c>
      <c r="CG150" s="5"/>
    </row>
    <row r="151" spans="3:85" ht="15">
      <c r="C151" s="5" t="s">
        <v>196</v>
      </c>
      <c r="E151" s="4" t="e">
        <f t="shared" si="13"/>
        <v>#N/A</v>
      </c>
      <c r="G151" s="4" t="e">
        <f t="shared" si="14"/>
        <v>#N/A</v>
      </c>
      <c r="H151" s="4" t="e">
        <f t="shared" si="15"/>
        <v>#N/A</v>
      </c>
      <c r="I151" s="4" t="e">
        <f t="shared" si="16"/>
        <v>#N/A</v>
      </c>
      <c r="CG151" s="5"/>
    </row>
    <row r="152" spans="3:85" ht="15">
      <c r="C152" s="5" t="s">
        <v>526</v>
      </c>
      <c r="E152" s="4" t="e">
        <f aca="true" t="shared" si="17" ref="E152:E181">VLOOKUP(D152,AL$1:AO$65536,3,FALSE)</f>
        <v>#N/A</v>
      </c>
      <c r="G152" s="4" t="e">
        <f aca="true" t="shared" si="18" ref="G152:G181">VLOOKUP(D152,AL$1:AO$65536,4,FALSE)</f>
        <v>#N/A</v>
      </c>
      <c r="H152" s="4" t="e">
        <f t="shared" si="15"/>
        <v>#N/A</v>
      </c>
      <c r="I152" s="4" t="e">
        <f t="shared" si="16"/>
        <v>#N/A</v>
      </c>
      <c r="CG152" s="5"/>
    </row>
    <row r="153" spans="3:85" ht="15">
      <c r="C153" s="5" t="s">
        <v>526</v>
      </c>
      <c r="E153" s="4" t="e">
        <f t="shared" si="17"/>
        <v>#N/A</v>
      </c>
      <c r="G153" s="4" t="e">
        <f t="shared" si="18"/>
        <v>#N/A</v>
      </c>
      <c r="H153" s="4" t="e">
        <f t="shared" si="15"/>
        <v>#N/A</v>
      </c>
      <c r="I153" s="4" t="e">
        <f t="shared" si="16"/>
        <v>#N/A</v>
      </c>
      <c r="CG153" s="5"/>
    </row>
    <row r="154" spans="3:85" ht="15">
      <c r="C154" s="5" t="s">
        <v>526</v>
      </c>
      <c r="E154" s="4" t="e">
        <f t="shared" si="17"/>
        <v>#N/A</v>
      </c>
      <c r="G154" s="4" t="e">
        <f t="shared" si="18"/>
        <v>#N/A</v>
      </c>
      <c r="H154" s="4" t="e">
        <f t="shared" si="15"/>
        <v>#N/A</v>
      </c>
      <c r="I154" s="4" t="e">
        <f t="shared" si="16"/>
        <v>#N/A</v>
      </c>
      <c r="CG154" s="5"/>
    </row>
    <row r="155" spans="3:85" ht="15">
      <c r="C155" s="5" t="s">
        <v>526</v>
      </c>
      <c r="E155" s="4" t="e">
        <f t="shared" si="17"/>
        <v>#N/A</v>
      </c>
      <c r="G155" s="4" t="e">
        <f t="shared" si="18"/>
        <v>#N/A</v>
      </c>
      <c r="H155" s="4" t="e">
        <f t="shared" si="15"/>
        <v>#N/A</v>
      </c>
      <c r="I155" s="4" t="e">
        <f t="shared" si="16"/>
        <v>#N/A</v>
      </c>
      <c r="CG155" s="5"/>
    </row>
    <row r="156" spans="3:85" ht="15">
      <c r="C156" s="5" t="s">
        <v>526</v>
      </c>
      <c r="E156" s="4" t="e">
        <f t="shared" si="17"/>
        <v>#N/A</v>
      </c>
      <c r="G156" s="4" t="e">
        <f t="shared" si="18"/>
        <v>#N/A</v>
      </c>
      <c r="H156" s="4" t="e">
        <f t="shared" si="15"/>
        <v>#N/A</v>
      </c>
      <c r="I156" s="4" t="e">
        <f t="shared" si="16"/>
        <v>#N/A</v>
      </c>
      <c r="CG156" s="5"/>
    </row>
    <row r="157" spans="3:85" ht="15">
      <c r="C157" s="5" t="s">
        <v>526</v>
      </c>
      <c r="E157" s="4" t="e">
        <f t="shared" si="17"/>
        <v>#N/A</v>
      </c>
      <c r="G157" s="4" t="e">
        <f t="shared" si="18"/>
        <v>#N/A</v>
      </c>
      <c r="H157" s="4" t="e">
        <f t="shared" si="15"/>
        <v>#N/A</v>
      </c>
      <c r="I157" s="4" t="e">
        <f t="shared" si="16"/>
        <v>#N/A</v>
      </c>
      <c r="CG157" s="5"/>
    </row>
    <row r="158" spans="3:85" ht="15">
      <c r="C158" s="5" t="s">
        <v>526</v>
      </c>
      <c r="E158" s="4" t="e">
        <f t="shared" si="17"/>
        <v>#N/A</v>
      </c>
      <c r="G158" s="4" t="e">
        <f t="shared" si="18"/>
        <v>#N/A</v>
      </c>
      <c r="H158" s="4" t="e">
        <f t="shared" si="15"/>
        <v>#N/A</v>
      </c>
      <c r="I158" s="4" t="e">
        <f t="shared" si="16"/>
        <v>#N/A</v>
      </c>
      <c r="CG158" s="5"/>
    </row>
    <row r="159" spans="3:85" ht="15">
      <c r="C159" s="5" t="s">
        <v>526</v>
      </c>
      <c r="E159" s="4" t="e">
        <f t="shared" si="17"/>
        <v>#N/A</v>
      </c>
      <c r="G159" s="4" t="e">
        <f t="shared" si="18"/>
        <v>#N/A</v>
      </c>
      <c r="H159" s="4" t="e">
        <f t="shared" si="15"/>
        <v>#N/A</v>
      </c>
      <c r="I159" s="4" t="e">
        <f t="shared" si="16"/>
        <v>#N/A</v>
      </c>
      <c r="CG159" s="5"/>
    </row>
    <row r="160" spans="3:85" ht="15">
      <c r="C160" s="5" t="s">
        <v>526</v>
      </c>
      <c r="E160" s="4" t="e">
        <f t="shared" si="17"/>
        <v>#N/A</v>
      </c>
      <c r="G160" s="4" t="e">
        <f t="shared" si="18"/>
        <v>#N/A</v>
      </c>
      <c r="H160" s="4" t="e">
        <f t="shared" si="15"/>
        <v>#N/A</v>
      </c>
      <c r="I160" s="4" t="e">
        <f t="shared" si="16"/>
        <v>#N/A</v>
      </c>
      <c r="CG160" s="5"/>
    </row>
    <row r="161" spans="3:85" ht="15">
      <c r="C161" s="5" t="s">
        <v>526</v>
      </c>
      <c r="E161" s="4" t="e">
        <f t="shared" si="17"/>
        <v>#N/A</v>
      </c>
      <c r="G161" s="4" t="e">
        <f t="shared" si="18"/>
        <v>#N/A</v>
      </c>
      <c r="H161" s="4" t="e">
        <f t="shared" si="15"/>
        <v>#N/A</v>
      </c>
      <c r="I161" s="4" t="e">
        <f t="shared" si="16"/>
        <v>#N/A</v>
      </c>
      <c r="CG161" s="5"/>
    </row>
    <row r="162" spans="3:85" ht="15">
      <c r="C162" s="5" t="s">
        <v>526</v>
      </c>
      <c r="E162" s="4" t="e">
        <f t="shared" si="17"/>
        <v>#N/A</v>
      </c>
      <c r="G162" s="4" t="e">
        <f t="shared" si="18"/>
        <v>#N/A</v>
      </c>
      <c r="H162" s="4" t="e">
        <f t="shared" si="15"/>
        <v>#N/A</v>
      </c>
      <c r="I162" s="4" t="e">
        <f t="shared" si="16"/>
        <v>#N/A</v>
      </c>
      <c r="CG162" s="5"/>
    </row>
    <row r="163" spans="3:85" ht="15">
      <c r="C163" s="5" t="s">
        <v>526</v>
      </c>
      <c r="E163" s="4" t="e">
        <f t="shared" si="17"/>
        <v>#N/A</v>
      </c>
      <c r="G163" s="4" t="e">
        <f t="shared" si="18"/>
        <v>#N/A</v>
      </c>
      <c r="H163" s="4" t="e">
        <f t="shared" si="15"/>
        <v>#N/A</v>
      </c>
      <c r="I163" s="4" t="e">
        <f t="shared" si="16"/>
        <v>#N/A</v>
      </c>
      <c r="CG163" s="5"/>
    </row>
    <row r="164" spans="3:85" ht="15">
      <c r="C164" s="5" t="s">
        <v>526</v>
      </c>
      <c r="E164" s="4" t="e">
        <f t="shared" si="17"/>
        <v>#N/A</v>
      </c>
      <c r="G164" s="4" t="e">
        <f t="shared" si="18"/>
        <v>#N/A</v>
      </c>
      <c r="H164" s="4" t="e">
        <f t="shared" si="15"/>
        <v>#N/A</v>
      </c>
      <c r="I164" s="4" t="e">
        <f t="shared" si="16"/>
        <v>#N/A</v>
      </c>
      <c r="CG164" s="5"/>
    </row>
    <row r="165" spans="3:85" ht="15">
      <c r="C165" s="5" t="s">
        <v>526</v>
      </c>
      <c r="E165" s="4" t="e">
        <f t="shared" si="17"/>
        <v>#N/A</v>
      </c>
      <c r="G165" s="4" t="e">
        <f t="shared" si="18"/>
        <v>#N/A</v>
      </c>
      <c r="H165" s="4" t="e">
        <f t="shared" si="15"/>
        <v>#N/A</v>
      </c>
      <c r="I165" s="4" t="e">
        <f t="shared" si="16"/>
        <v>#N/A</v>
      </c>
      <c r="CG165" s="5"/>
    </row>
    <row r="166" spans="3:85" ht="15">
      <c r="C166" s="5" t="s">
        <v>526</v>
      </c>
      <c r="E166" s="4" t="e">
        <f t="shared" si="17"/>
        <v>#N/A</v>
      </c>
      <c r="G166" s="4" t="e">
        <f t="shared" si="18"/>
        <v>#N/A</v>
      </c>
      <c r="H166" s="4" t="e">
        <f t="shared" si="15"/>
        <v>#N/A</v>
      </c>
      <c r="I166" s="4" t="e">
        <f t="shared" si="16"/>
        <v>#N/A</v>
      </c>
      <c r="CG166" s="5"/>
    </row>
    <row r="167" spans="3:85" ht="15">
      <c r="C167" s="5" t="s">
        <v>526</v>
      </c>
      <c r="E167" s="4" t="e">
        <f t="shared" si="17"/>
        <v>#N/A</v>
      </c>
      <c r="G167" s="4" t="e">
        <f t="shared" si="18"/>
        <v>#N/A</v>
      </c>
      <c r="H167" s="4" t="e">
        <f t="shared" si="15"/>
        <v>#N/A</v>
      </c>
      <c r="I167" s="4" t="e">
        <f t="shared" si="16"/>
        <v>#N/A</v>
      </c>
      <c r="CG167" s="5"/>
    </row>
    <row r="168" spans="3:85" ht="15">
      <c r="C168" s="5" t="s">
        <v>526</v>
      </c>
      <c r="E168" s="4" t="e">
        <f t="shared" si="17"/>
        <v>#N/A</v>
      </c>
      <c r="G168" s="4" t="e">
        <f t="shared" si="18"/>
        <v>#N/A</v>
      </c>
      <c r="H168" s="4" t="e">
        <f t="shared" si="15"/>
        <v>#N/A</v>
      </c>
      <c r="I168" s="4" t="e">
        <f t="shared" si="16"/>
        <v>#N/A</v>
      </c>
      <c r="CG168" s="5"/>
    </row>
    <row r="169" spans="3:85" ht="15">
      <c r="C169" s="5" t="s">
        <v>526</v>
      </c>
      <c r="E169" s="4" t="e">
        <f t="shared" si="17"/>
        <v>#N/A</v>
      </c>
      <c r="G169" s="4" t="e">
        <f t="shared" si="18"/>
        <v>#N/A</v>
      </c>
      <c r="H169" s="4" t="e">
        <f t="shared" si="15"/>
        <v>#N/A</v>
      </c>
      <c r="I169" s="4" t="e">
        <f t="shared" si="16"/>
        <v>#N/A</v>
      </c>
      <c r="CG169" s="5"/>
    </row>
    <row r="170" spans="3:85" ht="15">
      <c r="C170" s="5" t="s">
        <v>526</v>
      </c>
      <c r="E170" s="4" t="e">
        <f t="shared" si="17"/>
        <v>#N/A</v>
      </c>
      <c r="G170" s="4" t="e">
        <f t="shared" si="18"/>
        <v>#N/A</v>
      </c>
      <c r="H170" s="4" t="e">
        <f t="shared" si="15"/>
        <v>#N/A</v>
      </c>
      <c r="I170" s="4" t="e">
        <f t="shared" si="16"/>
        <v>#N/A</v>
      </c>
      <c r="CG170" s="5"/>
    </row>
    <row r="171" spans="3:85" ht="15">
      <c r="C171" s="5" t="s">
        <v>526</v>
      </c>
      <c r="E171" s="4" t="e">
        <f t="shared" si="17"/>
        <v>#N/A</v>
      </c>
      <c r="G171" s="4" t="e">
        <f t="shared" si="18"/>
        <v>#N/A</v>
      </c>
      <c r="H171" s="4" t="e">
        <f t="shared" si="15"/>
        <v>#N/A</v>
      </c>
      <c r="I171" s="4" t="e">
        <f t="shared" si="16"/>
        <v>#N/A</v>
      </c>
      <c r="CG171" s="5"/>
    </row>
    <row r="172" spans="3:85" ht="15">
      <c r="C172" s="5" t="s">
        <v>526</v>
      </c>
      <c r="E172" s="4" t="e">
        <f t="shared" si="17"/>
        <v>#N/A</v>
      </c>
      <c r="G172" s="4" t="e">
        <f t="shared" si="18"/>
        <v>#N/A</v>
      </c>
      <c r="H172" s="4" t="e">
        <f t="shared" si="15"/>
        <v>#N/A</v>
      </c>
      <c r="I172" s="4" t="e">
        <f t="shared" si="16"/>
        <v>#N/A</v>
      </c>
      <c r="CG172" s="5"/>
    </row>
    <row r="173" spans="3:85" ht="15">
      <c r="C173" s="5" t="s">
        <v>526</v>
      </c>
      <c r="E173" s="4" t="e">
        <f t="shared" si="17"/>
        <v>#N/A</v>
      </c>
      <c r="G173" s="4" t="e">
        <f t="shared" si="18"/>
        <v>#N/A</v>
      </c>
      <c r="H173" s="4" t="e">
        <f t="shared" si="15"/>
        <v>#N/A</v>
      </c>
      <c r="I173" s="4" t="e">
        <f t="shared" si="16"/>
        <v>#N/A</v>
      </c>
      <c r="CG173" s="5"/>
    </row>
    <row r="174" spans="3:85" ht="15">
      <c r="C174" s="5" t="s">
        <v>526</v>
      </c>
      <c r="E174" s="4" t="e">
        <f t="shared" si="17"/>
        <v>#N/A</v>
      </c>
      <c r="G174" s="4" t="e">
        <f t="shared" si="18"/>
        <v>#N/A</v>
      </c>
      <c r="H174" s="4" t="e">
        <f t="shared" si="15"/>
        <v>#N/A</v>
      </c>
      <c r="I174" s="4" t="e">
        <f t="shared" si="16"/>
        <v>#N/A</v>
      </c>
      <c r="CG174" s="5"/>
    </row>
    <row r="175" spans="3:85" ht="15">
      <c r="C175" s="5" t="s">
        <v>526</v>
      </c>
      <c r="E175" s="4" t="e">
        <f t="shared" si="17"/>
        <v>#N/A</v>
      </c>
      <c r="G175" s="4" t="e">
        <f t="shared" si="18"/>
        <v>#N/A</v>
      </c>
      <c r="H175" s="4" t="e">
        <f t="shared" si="15"/>
        <v>#N/A</v>
      </c>
      <c r="I175" s="4" t="e">
        <f t="shared" si="16"/>
        <v>#N/A</v>
      </c>
      <c r="CG175" s="5"/>
    </row>
    <row r="176" spans="3:85" ht="15">
      <c r="C176" s="5" t="s">
        <v>526</v>
      </c>
      <c r="E176" s="4" t="e">
        <f t="shared" si="17"/>
        <v>#N/A</v>
      </c>
      <c r="G176" s="4" t="e">
        <f t="shared" si="18"/>
        <v>#N/A</v>
      </c>
      <c r="H176" s="4" t="e">
        <f t="shared" si="15"/>
        <v>#N/A</v>
      </c>
      <c r="I176" s="4" t="e">
        <f t="shared" si="16"/>
        <v>#N/A</v>
      </c>
      <c r="CG176" s="5"/>
    </row>
    <row r="177" spans="3:85" ht="15">
      <c r="C177" s="5" t="s">
        <v>526</v>
      </c>
      <c r="E177" s="4" t="e">
        <f t="shared" si="17"/>
        <v>#N/A</v>
      </c>
      <c r="G177" s="4" t="e">
        <f t="shared" si="18"/>
        <v>#N/A</v>
      </c>
      <c r="H177" s="4" t="e">
        <f t="shared" si="15"/>
        <v>#N/A</v>
      </c>
      <c r="I177" s="4" t="e">
        <f t="shared" si="16"/>
        <v>#N/A</v>
      </c>
      <c r="CG177" s="5"/>
    </row>
    <row r="178" spans="3:85" ht="15">
      <c r="C178" s="5" t="s">
        <v>526</v>
      </c>
      <c r="E178" s="4" t="e">
        <f t="shared" si="17"/>
        <v>#N/A</v>
      </c>
      <c r="G178" s="4" t="e">
        <f t="shared" si="18"/>
        <v>#N/A</v>
      </c>
      <c r="H178" s="4" t="e">
        <f t="shared" si="15"/>
        <v>#N/A</v>
      </c>
      <c r="I178" s="4" t="e">
        <f t="shared" si="16"/>
        <v>#N/A</v>
      </c>
      <c r="CG178" s="5"/>
    </row>
    <row r="179" spans="3:85" ht="15">
      <c r="C179" s="5" t="s">
        <v>526</v>
      </c>
      <c r="E179" s="4" t="e">
        <f t="shared" si="17"/>
        <v>#N/A</v>
      </c>
      <c r="G179" s="4" t="e">
        <f t="shared" si="18"/>
        <v>#N/A</v>
      </c>
      <c r="H179" s="4" t="e">
        <f t="shared" si="15"/>
        <v>#N/A</v>
      </c>
      <c r="I179" s="4" t="e">
        <f t="shared" si="16"/>
        <v>#N/A</v>
      </c>
      <c r="CG179" s="5"/>
    </row>
    <row r="180" spans="3:85" ht="15">
      <c r="C180" s="5" t="s">
        <v>526</v>
      </c>
      <c r="E180" s="4" t="e">
        <f t="shared" si="17"/>
        <v>#N/A</v>
      </c>
      <c r="G180" s="4" t="e">
        <f t="shared" si="18"/>
        <v>#N/A</v>
      </c>
      <c r="H180" s="4" t="e">
        <f t="shared" si="15"/>
        <v>#N/A</v>
      </c>
      <c r="I180" s="4" t="e">
        <f t="shared" si="16"/>
        <v>#N/A</v>
      </c>
      <c r="CG180" s="5"/>
    </row>
    <row r="181" spans="3:85" ht="15">
      <c r="C181" s="5" t="s">
        <v>526</v>
      </c>
      <c r="E181" s="4" t="e">
        <f t="shared" si="17"/>
        <v>#N/A</v>
      </c>
      <c r="G181" s="4" t="e">
        <f t="shared" si="18"/>
        <v>#N/A</v>
      </c>
      <c r="H181" s="4" t="e">
        <f t="shared" si="15"/>
        <v>#N/A</v>
      </c>
      <c r="I181" s="4" t="e">
        <f t="shared" si="16"/>
        <v>#N/A</v>
      </c>
      <c r="CG181" s="5"/>
    </row>
    <row r="182" spans="3:85" ht="15">
      <c r="C182" s="5" t="s">
        <v>197</v>
      </c>
      <c r="E182" s="4" t="e">
        <f aca="true" t="shared" si="19" ref="E182:E211">VLOOKUP(D182,AQ$1:AT$65536,3,FALSE)</f>
        <v>#N/A</v>
      </c>
      <c r="G182" s="4" t="e">
        <f aca="true" t="shared" si="20" ref="G182:G211">VLOOKUP(D182,AQ$1:AT$65536,4,FALSE)</f>
        <v>#N/A</v>
      </c>
      <c r="H182" s="4" t="e">
        <f t="shared" si="15"/>
        <v>#N/A</v>
      </c>
      <c r="I182" s="4" t="e">
        <f t="shared" si="16"/>
        <v>#N/A</v>
      </c>
      <c r="CG182" s="5"/>
    </row>
    <row r="183" spans="3:85" ht="15">
      <c r="C183" s="5" t="s">
        <v>197</v>
      </c>
      <c r="E183" s="4" t="e">
        <f t="shared" si="19"/>
        <v>#N/A</v>
      </c>
      <c r="G183" s="4" t="e">
        <f t="shared" si="20"/>
        <v>#N/A</v>
      </c>
      <c r="H183" s="4" t="e">
        <f t="shared" si="15"/>
        <v>#N/A</v>
      </c>
      <c r="I183" s="4" t="e">
        <f t="shared" si="16"/>
        <v>#N/A</v>
      </c>
      <c r="CG183" s="5"/>
    </row>
    <row r="184" spans="3:85" ht="15">
      <c r="C184" s="5" t="s">
        <v>197</v>
      </c>
      <c r="E184" s="4" t="e">
        <f t="shared" si="19"/>
        <v>#N/A</v>
      </c>
      <c r="G184" s="4" t="e">
        <f t="shared" si="20"/>
        <v>#N/A</v>
      </c>
      <c r="H184" s="4" t="e">
        <f t="shared" si="15"/>
        <v>#N/A</v>
      </c>
      <c r="I184" s="4" t="e">
        <f t="shared" si="16"/>
        <v>#N/A</v>
      </c>
      <c r="CG184" s="5"/>
    </row>
    <row r="185" spans="3:85" ht="15">
      <c r="C185" s="5" t="s">
        <v>197</v>
      </c>
      <c r="E185" s="4" t="e">
        <f t="shared" si="19"/>
        <v>#N/A</v>
      </c>
      <c r="G185" s="4" t="e">
        <f t="shared" si="20"/>
        <v>#N/A</v>
      </c>
      <c r="H185" s="4" t="e">
        <f t="shared" si="15"/>
        <v>#N/A</v>
      </c>
      <c r="I185" s="4" t="e">
        <f t="shared" si="16"/>
        <v>#N/A</v>
      </c>
      <c r="CG185" s="5"/>
    </row>
    <row r="186" spans="3:85" ht="15">
      <c r="C186" s="5" t="s">
        <v>197</v>
      </c>
      <c r="E186" s="4" t="e">
        <f t="shared" si="19"/>
        <v>#N/A</v>
      </c>
      <c r="G186" s="4" t="e">
        <f t="shared" si="20"/>
        <v>#N/A</v>
      </c>
      <c r="H186" s="4" t="e">
        <f t="shared" si="15"/>
        <v>#N/A</v>
      </c>
      <c r="I186" s="4" t="e">
        <f t="shared" si="16"/>
        <v>#N/A</v>
      </c>
      <c r="CG186" s="5"/>
    </row>
    <row r="187" spans="3:85" ht="15">
      <c r="C187" s="5" t="s">
        <v>197</v>
      </c>
      <c r="E187" s="4" t="e">
        <f t="shared" si="19"/>
        <v>#N/A</v>
      </c>
      <c r="G187" s="4" t="e">
        <f t="shared" si="20"/>
        <v>#N/A</v>
      </c>
      <c r="H187" s="4" t="e">
        <f t="shared" si="15"/>
        <v>#N/A</v>
      </c>
      <c r="I187" s="4" t="e">
        <f t="shared" si="16"/>
        <v>#N/A</v>
      </c>
      <c r="CG187" s="5"/>
    </row>
    <row r="188" spans="3:85" ht="15">
      <c r="C188" s="5" t="s">
        <v>197</v>
      </c>
      <c r="E188" s="4" t="e">
        <f t="shared" si="19"/>
        <v>#N/A</v>
      </c>
      <c r="G188" s="4" t="e">
        <f t="shared" si="20"/>
        <v>#N/A</v>
      </c>
      <c r="H188" s="4" t="e">
        <f t="shared" si="15"/>
        <v>#N/A</v>
      </c>
      <c r="I188" s="4" t="e">
        <f t="shared" si="16"/>
        <v>#N/A</v>
      </c>
      <c r="CG188" s="5"/>
    </row>
    <row r="189" spans="3:85" ht="15">
      <c r="C189" s="5" t="s">
        <v>197</v>
      </c>
      <c r="E189" s="4" t="e">
        <f t="shared" si="19"/>
        <v>#N/A</v>
      </c>
      <c r="G189" s="4" t="e">
        <f t="shared" si="20"/>
        <v>#N/A</v>
      </c>
      <c r="H189" s="4" t="e">
        <f t="shared" si="15"/>
        <v>#N/A</v>
      </c>
      <c r="I189" s="4" t="e">
        <f t="shared" si="16"/>
        <v>#N/A</v>
      </c>
      <c r="CG189" s="5"/>
    </row>
    <row r="190" spans="3:85" ht="15">
      <c r="C190" s="5" t="s">
        <v>197</v>
      </c>
      <c r="E190" s="4" t="e">
        <f t="shared" si="19"/>
        <v>#N/A</v>
      </c>
      <c r="G190" s="4" t="e">
        <f t="shared" si="20"/>
        <v>#N/A</v>
      </c>
      <c r="H190" s="4" t="e">
        <f t="shared" si="15"/>
        <v>#N/A</v>
      </c>
      <c r="I190" s="4" t="e">
        <f t="shared" si="16"/>
        <v>#N/A</v>
      </c>
      <c r="CG190" s="5"/>
    </row>
    <row r="191" spans="3:85" ht="15">
      <c r="C191" s="5" t="s">
        <v>197</v>
      </c>
      <c r="E191" s="4" t="e">
        <f t="shared" si="19"/>
        <v>#N/A</v>
      </c>
      <c r="G191" s="4" t="e">
        <f t="shared" si="20"/>
        <v>#N/A</v>
      </c>
      <c r="H191" s="4" t="e">
        <f t="shared" si="15"/>
        <v>#N/A</v>
      </c>
      <c r="I191" s="4" t="e">
        <f t="shared" si="16"/>
        <v>#N/A</v>
      </c>
      <c r="CG191" s="5"/>
    </row>
    <row r="192" spans="3:85" ht="15">
      <c r="C192" s="5" t="s">
        <v>197</v>
      </c>
      <c r="E192" s="4" t="e">
        <f t="shared" si="19"/>
        <v>#N/A</v>
      </c>
      <c r="G192" s="4" t="e">
        <f t="shared" si="20"/>
        <v>#N/A</v>
      </c>
      <c r="H192" s="4" t="e">
        <f t="shared" si="15"/>
        <v>#N/A</v>
      </c>
      <c r="I192" s="4" t="e">
        <f t="shared" si="16"/>
        <v>#N/A</v>
      </c>
      <c r="CG192" s="5"/>
    </row>
    <row r="193" spans="3:85" ht="15">
      <c r="C193" s="5" t="s">
        <v>197</v>
      </c>
      <c r="E193" s="4" t="e">
        <f t="shared" si="19"/>
        <v>#N/A</v>
      </c>
      <c r="G193" s="4" t="e">
        <f t="shared" si="20"/>
        <v>#N/A</v>
      </c>
      <c r="H193" s="4" t="e">
        <f t="shared" si="15"/>
        <v>#N/A</v>
      </c>
      <c r="I193" s="4" t="e">
        <f t="shared" si="16"/>
        <v>#N/A</v>
      </c>
      <c r="CG193" s="5"/>
    </row>
    <row r="194" spans="3:85" ht="15">
      <c r="C194" s="5" t="s">
        <v>197</v>
      </c>
      <c r="E194" s="4" t="e">
        <f t="shared" si="19"/>
        <v>#N/A</v>
      </c>
      <c r="G194" s="4" t="e">
        <f t="shared" si="20"/>
        <v>#N/A</v>
      </c>
      <c r="H194" s="4" t="e">
        <f aca="true" t="shared" si="21" ref="H194:H257">F194*G194</f>
        <v>#N/A</v>
      </c>
      <c r="I194" s="4" t="e">
        <f t="shared" si="16"/>
        <v>#N/A</v>
      </c>
      <c r="CG194" s="5"/>
    </row>
    <row r="195" spans="3:85" ht="15">
      <c r="C195" s="5" t="s">
        <v>197</v>
      </c>
      <c r="E195" s="4" t="e">
        <f t="shared" si="19"/>
        <v>#N/A</v>
      </c>
      <c r="G195" s="4" t="e">
        <f t="shared" si="20"/>
        <v>#N/A</v>
      </c>
      <c r="H195" s="4" t="e">
        <f t="shared" si="21"/>
        <v>#N/A</v>
      </c>
      <c r="I195" s="4" t="e">
        <f aca="true" t="shared" si="22" ref="I195:I258">H195/4.186</f>
        <v>#N/A</v>
      </c>
      <c r="CG195" s="5"/>
    </row>
    <row r="196" spans="3:85" ht="15">
      <c r="C196" s="5" t="s">
        <v>197</v>
      </c>
      <c r="E196" s="4" t="e">
        <f t="shared" si="19"/>
        <v>#N/A</v>
      </c>
      <c r="G196" s="4" t="e">
        <f t="shared" si="20"/>
        <v>#N/A</v>
      </c>
      <c r="H196" s="4" t="e">
        <f t="shared" si="21"/>
        <v>#N/A</v>
      </c>
      <c r="I196" s="4" t="e">
        <f t="shared" si="22"/>
        <v>#N/A</v>
      </c>
      <c r="CG196" s="5"/>
    </row>
    <row r="197" spans="3:85" ht="15">
      <c r="C197" s="5" t="s">
        <v>197</v>
      </c>
      <c r="E197" s="4" t="e">
        <f t="shared" si="19"/>
        <v>#N/A</v>
      </c>
      <c r="G197" s="4" t="e">
        <f t="shared" si="20"/>
        <v>#N/A</v>
      </c>
      <c r="H197" s="4" t="e">
        <f t="shared" si="21"/>
        <v>#N/A</v>
      </c>
      <c r="I197" s="4" t="e">
        <f t="shared" si="22"/>
        <v>#N/A</v>
      </c>
      <c r="CG197" s="5"/>
    </row>
    <row r="198" spans="3:85" ht="15">
      <c r="C198" s="5" t="s">
        <v>197</v>
      </c>
      <c r="E198" s="4" t="e">
        <f t="shared" si="19"/>
        <v>#N/A</v>
      </c>
      <c r="G198" s="4" t="e">
        <f t="shared" si="20"/>
        <v>#N/A</v>
      </c>
      <c r="H198" s="4" t="e">
        <f t="shared" si="21"/>
        <v>#N/A</v>
      </c>
      <c r="I198" s="4" t="e">
        <f t="shared" si="22"/>
        <v>#N/A</v>
      </c>
      <c r="CG198" s="5"/>
    </row>
    <row r="199" spans="3:85" ht="15">
      <c r="C199" s="5" t="s">
        <v>197</v>
      </c>
      <c r="E199" s="4" t="e">
        <f t="shared" si="19"/>
        <v>#N/A</v>
      </c>
      <c r="G199" s="4" t="e">
        <f t="shared" si="20"/>
        <v>#N/A</v>
      </c>
      <c r="H199" s="4" t="e">
        <f t="shared" si="21"/>
        <v>#N/A</v>
      </c>
      <c r="I199" s="4" t="e">
        <f t="shared" si="22"/>
        <v>#N/A</v>
      </c>
      <c r="CG199" s="5"/>
    </row>
    <row r="200" spans="3:85" ht="15">
      <c r="C200" s="5" t="s">
        <v>197</v>
      </c>
      <c r="E200" s="4" t="e">
        <f t="shared" si="19"/>
        <v>#N/A</v>
      </c>
      <c r="G200" s="4" t="e">
        <f t="shared" si="20"/>
        <v>#N/A</v>
      </c>
      <c r="H200" s="4" t="e">
        <f t="shared" si="21"/>
        <v>#N/A</v>
      </c>
      <c r="I200" s="4" t="e">
        <f t="shared" si="22"/>
        <v>#N/A</v>
      </c>
      <c r="CG200" s="5"/>
    </row>
    <row r="201" spans="3:85" ht="15">
      <c r="C201" s="5" t="s">
        <v>197</v>
      </c>
      <c r="E201" s="4" t="e">
        <f t="shared" si="19"/>
        <v>#N/A</v>
      </c>
      <c r="G201" s="4" t="e">
        <f t="shared" si="20"/>
        <v>#N/A</v>
      </c>
      <c r="H201" s="4" t="e">
        <f t="shared" si="21"/>
        <v>#N/A</v>
      </c>
      <c r="I201" s="4" t="e">
        <f t="shared" si="22"/>
        <v>#N/A</v>
      </c>
      <c r="CG201" s="5"/>
    </row>
    <row r="202" spans="3:85" ht="15">
      <c r="C202" s="5" t="s">
        <v>197</v>
      </c>
      <c r="E202" s="4" t="e">
        <f t="shared" si="19"/>
        <v>#N/A</v>
      </c>
      <c r="G202" s="4" t="e">
        <f t="shared" si="20"/>
        <v>#N/A</v>
      </c>
      <c r="H202" s="4" t="e">
        <f t="shared" si="21"/>
        <v>#N/A</v>
      </c>
      <c r="I202" s="4" t="e">
        <f t="shared" si="22"/>
        <v>#N/A</v>
      </c>
      <c r="CG202" s="5"/>
    </row>
    <row r="203" spans="3:85" ht="15">
      <c r="C203" s="5" t="s">
        <v>197</v>
      </c>
      <c r="E203" s="4" t="e">
        <f t="shared" si="19"/>
        <v>#N/A</v>
      </c>
      <c r="G203" s="4" t="e">
        <f t="shared" si="20"/>
        <v>#N/A</v>
      </c>
      <c r="H203" s="4" t="e">
        <f t="shared" si="21"/>
        <v>#N/A</v>
      </c>
      <c r="I203" s="4" t="e">
        <f t="shared" si="22"/>
        <v>#N/A</v>
      </c>
      <c r="CG203" s="5"/>
    </row>
    <row r="204" spans="3:85" ht="15">
      <c r="C204" s="5" t="s">
        <v>197</v>
      </c>
      <c r="E204" s="4" t="e">
        <f t="shared" si="19"/>
        <v>#N/A</v>
      </c>
      <c r="G204" s="4" t="e">
        <f t="shared" si="20"/>
        <v>#N/A</v>
      </c>
      <c r="H204" s="4" t="e">
        <f t="shared" si="21"/>
        <v>#N/A</v>
      </c>
      <c r="I204" s="4" t="e">
        <f t="shared" si="22"/>
        <v>#N/A</v>
      </c>
      <c r="CG204" s="5"/>
    </row>
    <row r="205" spans="3:85" ht="15">
      <c r="C205" s="5" t="s">
        <v>197</v>
      </c>
      <c r="E205" s="4" t="e">
        <f t="shared" si="19"/>
        <v>#N/A</v>
      </c>
      <c r="G205" s="4" t="e">
        <f t="shared" si="20"/>
        <v>#N/A</v>
      </c>
      <c r="H205" s="4" t="e">
        <f t="shared" si="21"/>
        <v>#N/A</v>
      </c>
      <c r="I205" s="4" t="e">
        <f t="shared" si="22"/>
        <v>#N/A</v>
      </c>
      <c r="CG205" s="5"/>
    </row>
    <row r="206" spans="3:85" ht="15">
      <c r="C206" s="5" t="s">
        <v>197</v>
      </c>
      <c r="E206" s="4" t="e">
        <f t="shared" si="19"/>
        <v>#N/A</v>
      </c>
      <c r="G206" s="4" t="e">
        <f t="shared" si="20"/>
        <v>#N/A</v>
      </c>
      <c r="H206" s="4" t="e">
        <f t="shared" si="21"/>
        <v>#N/A</v>
      </c>
      <c r="I206" s="4" t="e">
        <f t="shared" si="22"/>
        <v>#N/A</v>
      </c>
      <c r="CG206" s="5"/>
    </row>
    <row r="207" spans="3:85" ht="15">
      <c r="C207" s="5" t="s">
        <v>197</v>
      </c>
      <c r="E207" s="4" t="e">
        <f t="shared" si="19"/>
        <v>#N/A</v>
      </c>
      <c r="G207" s="4" t="e">
        <f t="shared" si="20"/>
        <v>#N/A</v>
      </c>
      <c r="H207" s="4" t="e">
        <f t="shared" si="21"/>
        <v>#N/A</v>
      </c>
      <c r="I207" s="4" t="e">
        <f t="shared" si="22"/>
        <v>#N/A</v>
      </c>
      <c r="CG207" s="5"/>
    </row>
    <row r="208" spans="3:85" ht="15">
      <c r="C208" s="5" t="s">
        <v>197</v>
      </c>
      <c r="E208" s="4" t="e">
        <f t="shared" si="19"/>
        <v>#N/A</v>
      </c>
      <c r="G208" s="4" t="e">
        <f t="shared" si="20"/>
        <v>#N/A</v>
      </c>
      <c r="H208" s="4" t="e">
        <f t="shared" si="21"/>
        <v>#N/A</v>
      </c>
      <c r="I208" s="4" t="e">
        <f t="shared" si="22"/>
        <v>#N/A</v>
      </c>
      <c r="CG208" s="5"/>
    </row>
    <row r="209" spans="3:85" ht="15">
      <c r="C209" s="5" t="s">
        <v>197</v>
      </c>
      <c r="E209" s="4" t="e">
        <f t="shared" si="19"/>
        <v>#N/A</v>
      </c>
      <c r="G209" s="4" t="e">
        <f t="shared" si="20"/>
        <v>#N/A</v>
      </c>
      <c r="H209" s="4" t="e">
        <f t="shared" si="21"/>
        <v>#N/A</v>
      </c>
      <c r="I209" s="4" t="e">
        <f t="shared" si="22"/>
        <v>#N/A</v>
      </c>
      <c r="CG209" s="5"/>
    </row>
    <row r="210" spans="3:85" ht="15">
      <c r="C210" s="5" t="s">
        <v>197</v>
      </c>
      <c r="E210" s="4" t="e">
        <f t="shared" si="19"/>
        <v>#N/A</v>
      </c>
      <c r="G210" s="4" t="e">
        <f t="shared" si="20"/>
        <v>#N/A</v>
      </c>
      <c r="H210" s="4" t="e">
        <f t="shared" si="21"/>
        <v>#N/A</v>
      </c>
      <c r="I210" s="4" t="e">
        <f t="shared" si="22"/>
        <v>#N/A</v>
      </c>
      <c r="CG210" s="5"/>
    </row>
    <row r="211" spans="3:85" ht="15">
      <c r="C211" s="5" t="s">
        <v>197</v>
      </c>
      <c r="E211" s="4" t="e">
        <f t="shared" si="19"/>
        <v>#N/A</v>
      </c>
      <c r="G211" s="4" t="e">
        <f t="shared" si="20"/>
        <v>#N/A</v>
      </c>
      <c r="H211" s="4" t="e">
        <f t="shared" si="21"/>
        <v>#N/A</v>
      </c>
      <c r="I211" s="4" t="e">
        <f t="shared" si="22"/>
        <v>#N/A</v>
      </c>
      <c r="CG211" s="5"/>
    </row>
    <row r="212" spans="3:85" ht="15">
      <c r="C212" s="5" t="s">
        <v>198</v>
      </c>
      <c r="E212" s="4" t="e">
        <f aca="true" t="shared" si="23" ref="E212:E241">VLOOKUP(D212,AV$1:AY$65536,3,FALSE)</f>
        <v>#N/A</v>
      </c>
      <c r="G212" s="4" t="e">
        <f aca="true" t="shared" si="24" ref="G212:G243">VLOOKUP(D212,AV$1:AY$65536,4,FALSE)</f>
        <v>#N/A</v>
      </c>
      <c r="H212" s="4" t="e">
        <f t="shared" si="21"/>
        <v>#N/A</v>
      </c>
      <c r="I212" s="4" t="e">
        <f t="shared" si="22"/>
        <v>#N/A</v>
      </c>
      <c r="CG212" s="5"/>
    </row>
    <row r="213" spans="3:85" ht="15">
      <c r="C213" s="5" t="s">
        <v>198</v>
      </c>
      <c r="E213" s="4" t="e">
        <f t="shared" si="23"/>
        <v>#N/A</v>
      </c>
      <c r="G213" s="4" t="e">
        <f t="shared" si="24"/>
        <v>#N/A</v>
      </c>
      <c r="H213" s="4" t="e">
        <f t="shared" si="21"/>
        <v>#N/A</v>
      </c>
      <c r="I213" s="4" t="e">
        <f t="shared" si="22"/>
        <v>#N/A</v>
      </c>
      <c r="CG213" s="5"/>
    </row>
    <row r="214" spans="3:85" ht="15">
      <c r="C214" s="5" t="s">
        <v>198</v>
      </c>
      <c r="E214" s="4" t="e">
        <f t="shared" si="23"/>
        <v>#N/A</v>
      </c>
      <c r="G214" s="4" t="e">
        <f t="shared" si="24"/>
        <v>#N/A</v>
      </c>
      <c r="H214" s="4" t="e">
        <f t="shared" si="21"/>
        <v>#N/A</v>
      </c>
      <c r="I214" s="4" t="e">
        <f t="shared" si="22"/>
        <v>#N/A</v>
      </c>
      <c r="CG214" s="5"/>
    </row>
    <row r="215" spans="3:85" ht="15">
      <c r="C215" s="5" t="s">
        <v>198</v>
      </c>
      <c r="E215" s="4" t="e">
        <f t="shared" si="23"/>
        <v>#N/A</v>
      </c>
      <c r="G215" s="4" t="e">
        <f t="shared" si="24"/>
        <v>#N/A</v>
      </c>
      <c r="H215" s="4" t="e">
        <f t="shared" si="21"/>
        <v>#N/A</v>
      </c>
      <c r="I215" s="4" t="e">
        <f t="shared" si="22"/>
        <v>#N/A</v>
      </c>
      <c r="CG215" s="5"/>
    </row>
    <row r="216" spans="3:85" ht="15">
      <c r="C216" s="5" t="s">
        <v>198</v>
      </c>
      <c r="E216" s="4" t="e">
        <f t="shared" si="23"/>
        <v>#N/A</v>
      </c>
      <c r="G216" s="4" t="e">
        <f t="shared" si="24"/>
        <v>#N/A</v>
      </c>
      <c r="H216" s="4" t="e">
        <f t="shared" si="21"/>
        <v>#N/A</v>
      </c>
      <c r="I216" s="4" t="e">
        <f t="shared" si="22"/>
        <v>#N/A</v>
      </c>
      <c r="CG216" s="5"/>
    </row>
    <row r="217" spans="3:85" ht="15">
      <c r="C217" s="5" t="s">
        <v>198</v>
      </c>
      <c r="E217" s="4" t="e">
        <f t="shared" si="23"/>
        <v>#N/A</v>
      </c>
      <c r="G217" s="4" t="e">
        <f t="shared" si="24"/>
        <v>#N/A</v>
      </c>
      <c r="H217" s="4" t="e">
        <f t="shared" si="21"/>
        <v>#N/A</v>
      </c>
      <c r="I217" s="4" t="e">
        <f t="shared" si="22"/>
        <v>#N/A</v>
      </c>
      <c r="CG217" s="5"/>
    </row>
    <row r="218" spans="3:85" ht="15">
      <c r="C218" s="5" t="s">
        <v>198</v>
      </c>
      <c r="E218" s="4" t="e">
        <f t="shared" si="23"/>
        <v>#N/A</v>
      </c>
      <c r="G218" s="4" t="e">
        <f t="shared" si="24"/>
        <v>#N/A</v>
      </c>
      <c r="H218" s="4" t="e">
        <f t="shared" si="21"/>
        <v>#N/A</v>
      </c>
      <c r="I218" s="4" t="e">
        <f t="shared" si="22"/>
        <v>#N/A</v>
      </c>
      <c r="CG218" s="5"/>
    </row>
    <row r="219" spans="3:85" ht="15">
      <c r="C219" s="5" t="s">
        <v>198</v>
      </c>
      <c r="E219" s="4" t="e">
        <f t="shared" si="23"/>
        <v>#N/A</v>
      </c>
      <c r="G219" s="4" t="e">
        <f t="shared" si="24"/>
        <v>#N/A</v>
      </c>
      <c r="H219" s="4" t="e">
        <f t="shared" si="21"/>
        <v>#N/A</v>
      </c>
      <c r="I219" s="4" t="e">
        <f t="shared" si="22"/>
        <v>#N/A</v>
      </c>
      <c r="CG219" s="5"/>
    </row>
    <row r="220" spans="3:85" ht="15">
      <c r="C220" s="5" t="s">
        <v>198</v>
      </c>
      <c r="E220" s="4" t="e">
        <f t="shared" si="23"/>
        <v>#N/A</v>
      </c>
      <c r="G220" s="4" t="e">
        <f t="shared" si="24"/>
        <v>#N/A</v>
      </c>
      <c r="H220" s="4" t="e">
        <f t="shared" si="21"/>
        <v>#N/A</v>
      </c>
      <c r="I220" s="4" t="e">
        <f t="shared" si="22"/>
        <v>#N/A</v>
      </c>
      <c r="CG220" s="5"/>
    </row>
    <row r="221" spans="3:85" ht="15">
      <c r="C221" s="5" t="s">
        <v>198</v>
      </c>
      <c r="E221" s="4" t="e">
        <f t="shared" si="23"/>
        <v>#N/A</v>
      </c>
      <c r="G221" s="4" t="e">
        <f t="shared" si="24"/>
        <v>#N/A</v>
      </c>
      <c r="H221" s="4" t="e">
        <f t="shared" si="21"/>
        <v>#N/A</v>
      </c>
      <c r="I221" s="4" t="e">
        <f t="shared" si="22"/>
        <v>#N/A</v>
      </c>
      <c r="CG221" s="5"/>
    </row>
    <row r="222" spans="3:85" ht="15">
      <c r="C222" s="5" t="s">
        <v>198</v>
      </c>
      <c r="E222" s="4" t="e">
        <f t="shared" si="23"/>
        <v>#N/A</v>
      </c>
      <c r="G222" s="4" t="e">
        <f t="shared" si="24"/>
        <v>#N/A</v>
      </c>
      <c r="H222" s="4" t="e">
        <f t="shared" si="21"/>
        <v>#N/A</v>
      </c>
      <c r="I222" s="4" t="e">
        <f t="shared" si="22"/>
        <v>#N/A</v>
      </c>
      <c r="CG222" s="5"/>
    </row>
    <row r="223" spans="3:85" ht="15">
      <c r="C223" s="5" t="s">
        <v>198</v>
      </c>
      <c r="E223" s="4" t="e">
        <f t="shared" si="23"/>
        <v>#N/A</v>
      </c>
      <c r="G223" s="4" t="e">
        <f t="shared" si="24"/>
        <v>#N/A</v>
      </c>
      <c r="H223" s="4" t="e">
        <f t="shared" si="21"/>
        <v>#N/A</v>
      </c>
      <c r="I223" s="4" t="e">
        <f t="shared" si="22"/>
        <v>#N/A</v>
      </c>
      <c r="CG223" s="5"/>
    </row>
    <row r="224" spans="3:85" ht="15">
      <c r="C224" s="5" t="s">
        <v>198</v>
      </c>
      <c r="E224" s="4" t="e">
        <f t="shared" si="23"/>
        <v>#N/A</v>
      </c>
      <c r="G224" s="4" t="e">
        <f t="shared" si="24"/>
        <v>#N/A</v>
      </c>
      <c r="H224" s="4" t="e">
        <f t="shared" si="21"/>
        <v>#N/A</v>
      </c>
      <c r="I224" s="4" t="e">
        <f t="shared" si="22"/>
        <v>#N/A</v>
      </c>
      <c r="CG224" s="5"/>
    </row>
    <row r="225" spans="3:85" ht="15">
      <c r="C225" s="5" t="s">
        <v>198</v>
      </c>
      <c r="E225" s="4" t="e">
        <f t="shared" si="23"/>
        <v>#N/A</v>
      </c>
      <c r="G225" s="4" t="e">
        <f t="shared" si="24"/>
        <v>#N/A</v>
      </c>
      <c r="H225" s="4" t="e">
        <f t="shared" si="21"/>
        <v>#N/A</v>
      </c>
      <c r="I225" s="4" t="e">
        <f t="shared" si="22"/>
        <v>#N/A</v>
      </c>
      <c r="CG225" s="5"/>
    </row>
    <row r="226" spans="3:85" ht="15">
      <c r="C226" s="5" t="s">
        <v>198</v>
      </c>
      <c r="E226" s="4" t="e">
        <f t="shared" si="23"/>
        <v>#N/A</v>
      </c>
      <c r="G226" s="4" t="e">
        <f t="shared" si="24"/>
        <v>#N/A</v>
      </c>
      <c r="H226" s="4" t="e">
        <f t="shared" si="21"/>
        <v>#N/A</v>
      </c>
      <c r="I226" s="4" t="e">
        <f t="shared" si="22"/>
        <v>#N/A</v>
      </c>
      <c r="CG226" s="5"/>
    </row>
    <row r="227" spans="3:85" ht="15">
      <c r="C227" s="5" t="s">
        <v>198</v>
      </c>
      <c r="E227" s="4" t="e">
        <f t="shared" si="23"/>
        <v>#N/A</v>
      </c>
      <c r="G227" s="4" t="e">
        <f t="shared" si="24"/>
        <v>#N/A</v>
      </c>
      <c r="H227" s="4" t="e">
        <f t="shared" si="21"/>
        <v>#N/A</v>
      </c>
      <c r="I227" s="4" t="e">
        <f t="shared" si="22"/>
        <v>#N/A</v>
      </c>
      <c r="CG227" s="5"/>
    </row>
    <row r="228" spans="3:85" ht="15">
      <c r="C228" s="5" t="s">
        <v>198</v>
      </c>
      <c r="E228" s="4" t="e">
        <f t="shared" si="23"/>
        <v>#N/A</v>
      </c>
      <c r="G228" s="4" t="e">
        <f t="shared" si="24"/>
        <v>#N/A</v>
      </c>
      <c r="H228" s="4" t="e">
        <f t="shared" si="21"/>
        <v>#N/A</v>
      </c>
      <c r="I228" s="4" t="e">
        <f t="shared" si="22"/>
        <v>#N/A</v>
      </c>
      <c r="CG228" s="5"/>
    </row>
    <row r="229" spans="3:85" ht="15">
      <c r="C229" s="5" t="s">
        <v>198</v>
      </c>
      <c r="E229" s="4" t="e">
        <f t="shared" si="23"/>
        <v>#N/A</v>
      </c>
      <c r="G229" s="4" t="e">
        <f t="shared" si="24"/>
        <v>#N/A</v>
      </c>
      <c r="H229" s="4" t="e">
        <f t="shared" si="21"/>
        <v>#N/A</v>
      </c>
      <c r="I229" s="4" t="e">
        <f t="shared" si="22"/>
        <v>#N/A</v>
      </c>
      <c r="CG229" s="5"/>
    </row>
    <row r="230" spans="3:85" ht="15">
      <c r="C230" s="5" t="s">
        <v>198</v>
      </c>
      <c r="E230" s="4" t="e">
        <f t="shared" si="23"/>
        <v>#N/A</v>
      </c>
      <c r="G230" s="4" t="e">
        <f t="shared" si="24"/>
        <v>#N/A</v>
      </c>
      <c r="H230" s="4" t="e">
        <f t="shared" si="21"/>
        <v>#N/A</v>
      </c>
      <c r="I230" s="4" t="e">
        <f t="shared" si="22"/>
        <v>#N/A</v>
      </c>
      <c r="CG230" s="5"/>
    </row>
    <row r="231" spans="3:85" ht="15">
      <c r="C231" s="5" t="s">
        <v>198</v>
      </c>
      <c r="E231" s="4" t="e">
        <f t="shared" si="23"/>
        <v>#N/A</v>
      </c>
      <c r="G231" s="4" t="e">
        <f t="shared" si="24"/>
        <v>#N/A</v>
      </c>
      <c r="H231" s="4" t="e">
        <f t="shared" si="21"/>
        <v>#N/A</v>
      </c>
      <c r="I231" s="4" t="e">
        <f t="shared" si="22"/>
        <v>#N/A</v>
      </c>
      <c r="CG231" s="5"/>
    </row>
    <row r="232" spans="3:85" ht="15">
      <c r="C232" s="5" t="s">
        <v>198</v>
      </c>
      <c r="E232" s="4" t="e">
        <f t="shared" si="23"/>
        <v>#N/A</v>
      </c>
      <c r="G232" s="4" t="e">
        <f t="shared" si="24"/>
        <v>#N/A</v>
      </c>
      <c r="H232" s="4" t="e">
        <f t="shared" si="21"/>
        <v>#N/A</v>
      </c>
      <c r="I232" s="4" t="e">
        <f t="shared" si="22"/>
        <v>#N/A</v>
      </c>
      <c r="CG232" s="5"/>
    </row>
    <row r="233" spans="3:85" ht="15">
      <c r="C233" s="5" t="s">
        <v>198</v>
      </c>
      <c r="E233" s="4" t="e">
        <f t="shared" si="23"/>
        <v>#N/A</v>
      </c>
      <c r="G233" s="4" t="e">
        <f t="shared" si="24"/>
        <v>#N/A</v>
      </c>
      <c r="H233" s="4" t="e">
        <f t="shared" si="21"/>
        <v>#N/A</v>
      </c>
      <c r="I233" s="4" t="e">
        <f t="shared" si="22"/>
        <v>#N/A</v>
      </c>
      <c r="CG233" s="5"/>
    </row>
    <row r="234" spans="3:85" ht="15">
      <c r="C234" s="5" t="s">
        <v>198</v>
      </c>
      <c r="E234" s="4" t="e">
        <f t="shared" si="23"/>
        <v>#N/A</v>
      </c>
      <c r="G234" s="4" t="e">
        <f t="shared" si="24"/>
        <v>#N/A</v>
      </c>
      <c r="H234" s="4" t="e">
        <f t="shared" si="21"/>
        <v>#N/A</v>
      </c>
      <c r="I234" s="4" t="e">
        <f t="shared" si="22"/>
        <v>#N/A</v>
      </c>
      <c r="CG234" s="5"/>
    </row>
    <row r="235" spans="3:85" ht="15">
      <c r="C235" s="5" t="s">
        <v>198</v>
      </c>
      <c r="E235" s="4" t="e">
        <f t="shared" si="23"/>
        <v>#N/A</v>
      </c>
      <c r="G235" s="4" t="e">
        <f t="shared" si="24"/>
        <v>#N/A</v>
      </c>
      <c r="H235" s="4" t="e">
        <f t="shared" si="21"/>
        <v>#N/A</v>
      </c>
      <c r="I235" s="4" t="e">
        <f t="shared" si="22"/>
        <v>#N/A</v>
      </c>
      <c r="CG235" s="5"/>
    </row>
    <row r="236" spans="3:85" ht="15">
      <c r="C236" s="5" t="s">
        <v>198</v>
      </c>
      <c r="E236" s="4" t="e">
        <f t="shared" si="23"/>
        <v>#N/A</v>
      </c>
      <c r="G236" s="4" t="e">
        <f t="shared" si="24"/>
        <v>#N/A</v>
      </c>
      <c r="H236" s="4" t="e">
        <f t="shared" si="21"/>
        <v>#N/A</v>
      </c>
      <c r="I236" s="4" t="e">
        <f t="shared" si="22"/>
        <v>#N/A</v>
      </c>
      <c r="CG236" s="5"/>
    </row>
    <row r="237" spans="3:85" ht="15">
      <c r="C237" s="5" t="s">
        <v>198</v>
      </c>
      <c r="E237" s="4" t="e">
        <f t="shared" si="23"/>
        <v>#N/A</v>
      </c>
      <c r="G237" s="4" t="e">
        <f t="shared" si="24"/>
        <v>#N/A</v>
      </c>
      <c r="H237" s="4" t="e">
        <f t="shared" si="21"/>
        <v>#N/A</v>
      </c>
      <c r="I237" s="4" t="e">
        <f t="shared" si="22"/>
        <v>#N/A</v>
      </c>
      <c r="CG237" s="5"/>
    </row>
    <row r="238" spans="3:85" ht="15">
      <c r="C238" s="5" t="s">
        <v>198</v>
      </c>
      <c r="E238" s="4" t="e">
        <f t="shared" si="23"/>
        <v>#N/A</v>
      </c>
      <c r="G238" s="4" t="e">
        <f t="shared" si="24"/>
        <v>#N/A</v>
      </c>
      <c r="H238" s="4" t="e">
        <f t="shared" si="21"/>
        <v>#N/A</v>
      </c>
      <c r="I238" s="4" t="e">
        <f t="shared" si="22"/>
        <v>#N/A</v>
      </c>
      <c r="CG238" s="5"/>
    </row>
    <row r="239" spans="3:85" ht="15">
      <c r="C239" s="5" t="s">
        <v>198</v>
      </c>
      <c r="E239" s="4" t="e">
        <f t="shared" si="23"/>
        <v>#N/A</v>
      </c>
      <c r="G239" s="4" t="e">
        <f t="shared" si="24"/>
        <v>#N/A</v>
      </c>
      <c r="H239" s="4" t="e">
        <f t="shared" si="21"/>
        <v>#N/A</v>
      </c>
      <c r="I239" s="4" t="e">
        <f t="shared" si="22"/>
        <v>#N/A</v>
      </c>
      <c r="CG239" s="5"/>
    </row>
    <row r="240" spans="3:85" ht="15">
      <c r="C240" s="5" t="s">
        <v>198</v>
      </c>
      <c r="E240" s="4" t="e">
        <f t="shared" si="23"/>
        <v>#N/A</v>
      </c>
      <c r="G240" s="4" t="e">
        <f t="shared" si="24"/>
        <v>#N/A</v>
      </c>
      <c r="H240" s="4" t="e">
        <f t="shared" si="21"/>
        <v>#N/A</v>
      </c>
      <c r="I240" s="4" t="e">
        <f t="shared" si="22"/>
        <v>#N/A</v>
      </c>
      <c r="CG240" s="5"/>
    </row>
    <row r="241" spans="3:85" ht="15">
      <c r="C241" s="5" t="s">
        <v>198</v>
      </c>
      <c r="E241" s="4" t="e">
        <f t="shared" si="23"/>
        <v>#N/A</v>
      </c>
      <c r="G241" s="4" t="e">
        <f t="shared" si="24"/>
        <v>#N/A</v>
      </c>
      <c r="H241" s="4" t="e">
        <f t="shared" si="21"/>
        <v>#N/A</v>
      </c>
      <c r="I241" s="4" t="e">
        <f t="shared" si="22"/>
        <v>#N/A</v>
      </c>
      <c r="CG241" s="5"/>
    </row>
    <row r="242" spans="3:85" ht="15">
      <c r="C242" s="5" t="s">
        <v>199</v>
      </c>
      <c r="E242" s="4" t="e">
        <f aca="true" t="shared" si="25" ref="E242:E271">VLOOKUP(D242,BA$1:BD$65536,3,FALSE)</f>
        <v>#N/A</v>
      </c>
      <c r="G242" s="4" t="e">
        <f t="shared" si="24"/>
        <v>#N/A</v>
      </c>
      <c r="H242" s="4" t="e">
        <f t="shared" si="21"/>
        <v>#N/A</v>
      </c>
      <c r="I242" s="4" t="e">
        <f t="shared" si="22"/>
        <v>#N/A</v>
      </c>
      <c r="CG242" s="5"/>
    </row>
    <row r="243" spans="3:85" ht="15">
      <c r="C243" s="5" t="s">
        <v>199</v>
      </c>
      <c r="E243" s="4" t="e">
        <f t="shared" si="25"/>
        <v>#N/A</v>
      </c>
      <c r="G243" s="4" t="e">
        <f t="shared" si="24"/>
        <v>#N/A</v>
      </c>
      <c r="H243" s="4" t="e">
        <f t="shared" si="21"/>
        <v>#N/A</v>
      </c>
      <c r="I243" s="4" t="e">
        <f t="shared" si="22"/>
        <v>#N/A</v>
      </c>
      <c r="CG243" s="5"/>
    </row>
    <row r="244" spans="3:85" ht="15">
      <c r="C244" s="5" t="s">
        <v>199</v>
      </c>
      <c r="E244" s="4" t="e">
        <f t="shared" si="25"/>
        <v>#N/A</v>
      </c>
      <c r="G244" s="4" t="e">
        <f aca="true" t="shared" si="26" ref="G244:G271">VLOOKUP(D244,AV$1:AY$65536,4,FALSE)</f>
        <v>#N/A</v>
      </c>
      <c r="H244" s="4" t="e">
        <f t="shared" si="21"/>
        <v>#N/A</v>
      </c>
      <c r="I244" s="4" t="e">
        <f t="shared" si="22"/>
        <v>#N/A</v>
      </c>
      <c r="CG244" s="5"/>
    </row>
    <row r="245" spans="3:85" ht="15">
      <c r="C245" s="5" t="s">
        <v>199</v>
      </c>
      <c r="E245" s="4" t="e">
        <f t="shared" si="25"/>
        <v>#N/A</v>
      </c>
      <c r="G245" s="4" t="e">
        <f t="shared" si="26"/>
        <v>#N/A</v>
      </c>
      <c r="H245" s="4" t="e">
        <f t="shared" si="21"/>
        <v>#N/A</v>
      </c>
      <c r="I245" s="4" t="e">
        <f t="shared" si="22"/>
        <v>#N/A</v>
      </c>
      <c r="CG245" s="5"/>
    </row>
    <row r="246" spans="3:85" ht="15">
      <c r="C246" s="5" t="s">
        <v>199</v>
      </c>
      <c r="E246" s="4" t="e">
        <f t="shared" si="25"/>
        <v>#N/A</v>
      </c>
      <c r="G246" s="4" t="e">
        <f t="shared" si="26"/>
        <v>#N/A</v>
      </c>
      <c r="H246" s="4" t="e">
        <f t="shared" si="21"/>
        <v>#N/A</v>
      </c>
      <c r="I246" s="4" t="e">
        <f t="shared" si="22"/>
        <v>#N/A</v>
      </c>
      <c r="CG246" s="5"/>
    </row>
    <row r="247" spans="3:85" ht="15">
      <c r="C247" s="5" t="s">
        <v>199</v>
      </c>
      <c r="E247" s="4" t="e">
        <f t="shared" si="25"/>
        <v>#N/A</v>
      </c>
      <c r="G247" s="4" t="e">
        <f t="shared" si="26"/>
        <v>#N/A</v>
      </c>
      <c r="H247" s="4" t="e">
        <f t="shared" si="21"/>
        <v>#N/A</v>
      </c>
      <c r="I247" s="4" t="e">
        <f t="shared" si="22"/>
        <v>#N/A</v>
      </c>
      <c r="CG247" s="5"/>
    </row>
    <row r="248" spans="3:85" ht="15">
      <c r="C248" s="5" t="s">
        <v>199</v>
      </c>
      <c r="E248" s="4" t="e">
        <f t="shared" si="25"/>
        <v>#N/A</v>
      </c>
      <c r="G248" s="4" t="e">
        <f t="shared" si="26"/>
        <v>#N/A</v>
      </c>
      <c r="H248" s="4" t="e">
        <f t="shared" si="21"/>
        <v>#N/A</v>
      </c>
      <c r="I248" s="4" t="e">
        <f t="shared" si="22"/>
        <v>#N/A</v>
      </c>
      <c r="CG248" s="5"/>
    </row>
    <row r="249" spans="3:85" ht="15">
      <c r="C249" s="5" t="s">
        <v>199</v>
      </c>
      <c r="E249" s="4" t="e">
        <f t="shared" si="25"/>
        <v>#N/A</v>
      </c>
      <c r="G249" s="4" t="e">
        <f t="shared" si="26"/>
        <v>#N/A</v>
      </c>
      <c r="H249" s="4" t="e">
        <f t="shared" si="21"/>
        <v>#N/A</v>
      </c>
      <c r="I249" s="4" t="e">
        <f t="shared" si="22"/>
        <v>#N/A</v>
      </c>
      <c r="CG249" s="5"/>
    </row>
    <row r="250" spans="3:85" ht="15">
      <c r="C250" s="5" t="s">
        <v>199</v>
      </c>
      <c r="E250" s="4" t="e">
        <f t="shared" si="25"/>
        <v>#N/A</v>
      </c>
      <c r="G250" s="4" t="e">
        <f t="shared" si="26"/>
        <v>#N/A</v>
      </c>
      <c r="H250" s="4" t="e">
        <f t="shared" si="21"/>
        <v>#N/A</v>
      </c>
      <c r="I250" s="4" t="e">
        <f t="shared" si="22"/>
        <v>#N/A</v>
      </c>
      <c r="CG250" s="5"/>
    </row>
    <row r="251" spans="3:85" ht="15">
      <c r="C251" s="5" t="s">
        <v>199</v>
      </c>
      <c r="E251" s="4" t="e">
        <f t="shared" si="25"/>
        <v>#N/A</v>
      </c>
      <c r="G251" s="4" t="e">
        <f t="shared" si="26"/>
        <v>#N/A</v>
      </c>
      <c r="H251" s="4" t="e">
        <f t="shared" si="21"/>
        <v>#N/A</v>
      </c>
      <c r="I251" s="4" t="e">
        <f t="shared" si="22"/>
        <v>#N/A</v>
      </c>
      <c r="CG251" s="5"/>
    </row>
    <row r="252" spans="3:85" ht="15">
      <c r="C252" s="5" t="s">
        <v>199</v>
      </c>
      <c r="E252" s="4" t="e">
        <f t="shared" si="25"/>
        <v>#N/A</v>
      </c>
      <c r="G252" s="4" t="e">
        <f t="shared" si="26"/>
        <v>#N/A</v>
      </c>
      <c r="H252" s="4" t="e">
        <f t="shared" si="21"/>
        <v>#N/A</v>
      </c>
      <c r="I252" s="4" t="e">
        <f t="shared" si="22"/>
        <v>#N/A</v>
      </c>
      <c r="CG252" s="5"/>
    </row>
    <row r="253" spans="3:85" ht="15">
      <c r="C253" s="5" t="s">
        <v>199</v>
      </c>
      <c r="E253" s="4" t="e">
        <f t="shared" si="25"/>
        <v>#N/A</v>
      </c>
      <c r="G253" s="4" t="e">
        <f t="shared" si="26"/>
        <v>#N/A</v>
      </c>
      <c r="H253" s="4" t="e">
        <f t="shared" si="21"/>
        <v>#N/A</v>
      </c>
      <c r="I253" s="4" t="e">
        <f t="shared" si="22"/>
        <v>#N/A</v>
      </c>
      <c r="CG253" s="5"/>
    </row>
    <row r="254" spans="3:85" ht="15">
      <c r="C254" s="5" t="s">
        <v>199</v>
      </c>
      <c r="E254" s="4" t="e">
        <f t="shared" si="25"/>
        <v>#N/A</v>
      </c>
      <c r="G254" s="4" t="e">
        <f t="shared" si="26"/>
        <v>#N/A</v>
      </c>
      <c r="H254" s="4" t="e">
        <f t="shared" si="21"/>
        <v>#N/A</v>
      </c>
      <c r="I254" s="4" t="e">
        <f t="shared" si="22"/>
        <v>#N/A</v>
      </c>
      <c r="CG254" s="5"/>
    </row>
    <row r="255" spans="3:85" ht="15">
      <c r="C255" s="5" t="s">
        <v>199</v>
      </c>
      <c r="E255" s="4" t="e">
        <f t="shared" si="25"/>
        <v>#N/A</v>
      </c>
      <c r="G255" s="4" t="e">
        <f t="shared" si="26"/>
        <v>#N/A</v>
      </c>
      <c r="H255" s="4" t="e">
        <f t="shared" si="21"/>
        <v>#N/A</v>
      </c>
      <c r="I255" s="4" t="e">
        <f t="shared" si="22"/>
        <v>#N/A</v>
      </c>
      <c r="CG255" s="5"/>
    </row>
    <row r="256" spans="3:85" ht="15">
      <c r="C256" s="5" t="s">
        <v>199</v>
      </c>
      <c r="E256" s="4" t="e">
        <f t="shared" si="25"/>
        <v>#N/A</v>
      </c>
      <c r="G256" s="4" t="e">
        <f t="shared" si="26"/>
        <v>#N/A</v>
      </c>
      <c r="H256" s="4" t="e">
        <f t="shared" si="21"/>
        <v>#N/A</v>
      </c>
      <c r="I256" s="4" t="e">
        <f t="shared" si="22"/>
        <v>#N/A</v>
      </c>
      <c r="CG256" s="5"/>
    </row>
    <row r="257" spans="3:85" ht="15">
      <c r="C257" s="5" t="s">
        <v>199</v>
      </c>
      <c r="E257" s="4" t="e">
        <f t="shared" si="25"/>
        <v>#N/A</v>
      </c>
      <c r="G257" s="4" t="e">
        <f t="shared" si="26"/>
        <v>#N/A</v>
      </c>
      <c r="H257" s="4" t="e">
        <f t="shared" si="21"/>
        <v>#N/A</v>
      </c>
      <c r="I257" s="4" t="e">
        <f t="shared" si="22"/>
        <v>#N/A</v>
      </c>
      <c r="CG257" s="5"/>
    </row>
    <row r="258" spans="3:85" ht="15">
      <c r="C258" s="5" t="s">
        <v>199</v>
      </c>
      <c r="E258" s="4" t="e">
        <f t="shared" si="25"/>
        <v>#N/A</v>
      </c>
      <c r="G258" s="4" t="e">
        <f t="shared" si="26"/>
        <v>#N/A</v>
      </c>
      <c r="H258" s="4" t="e">
        <f aca="true" t="shared" si="27" ref="H258:H321">F258*G258</f>
        <v>#N/A</v>
      </c>
      <c r="I258" s="4" t="e">
        <f t="shared" si="22"/>
        <v>#N/A</v>
      </c>
      <c r="CG258" s="5"/>
    </row>
    <row r="259" spans="3:85" ht="15">
      <c r="C259" s="5" t="s">
        <v>199</v>
      </c>
      <c r="E259" s="4" t="e">
        <f t="shared" si="25"/>
        <v>#N/A</v>
      </c>
      <c r="G259" s="4" t="e">
        <f t="shared" si="26"/>
        <v>#N/A</v>
      </c>
      <c r="H259" s="4" t="e">
        <f t="shared" si="27"/>
        <v>#N/A</v>
      </c>
      <c r="I259" s="4" t="e">
        <f aca="true" t="shared" si="28" ref="I259:I322">H259/4.186</f>
        <v>#N/A</v>
      </c>
      <c r="CG259" s="5"/>
    </row>
    <row r="260" spans="3:85" ht="15">
      <c r="C260" s="5" t="s">
        <v>199</v>
      </c>
      <c r="E260" s="4" t="e">
        <f t="shared" si="25"/>
        <v>#N/A</v>
      </c>
      <c r="G260" s="4" t="e">
        <f t="shared" si="26"/>
        <v>#N/A</v>
      </c>
      <c r="H260" s="4" t="e">
        <f t="shared" si="27"/>
        <v>#N/A</v>
      </c>
      <c r="I260" s="4" t="e">
        <f t="shared" si="28"/>
        <v>#N/A</v>
      </c>
      <c r="CG260" s="5"/>
    </row>
    <row r="261" spans="3:85" ht="15">
      <c r="C261" s="5" t="s">
        <v>199</v>
      </c>
      <c r="E261" s="4" t="e">
        <f t="shared" si="25"/>
        <v>#N/A</v>
      </c>
      <c r="G261" s="4" t="e">
        <f t="shared" si="26"/>
        <v>#N/A</v>
      </c>
      <c r="H261" s="4" t="e">
        <f t="shared" si="27"/>
        <v>#N/A</v>
      </c>
      <c r="I261" s="4" t="e">
        <f t="shared" si="28"/>
        <v>#N/A</v>
      </c>
      <c r="CG261" s="5"/>
    </row>
    <row r="262" spans="3:85" ht="15">
      <c r="C262" s="5" t="s">
        <v>199</v>
      </c>
      <c r="E262" s="4" t="e">
        <f t="shared" si="25"/>
        <v>#N/A</v>
      </c>
      <c r="G262" s="4" t="e">
        <f t="shared" si="26"/>
        <v>#N/A</v>
      </c>
      <c r="H262" s="4" t="e">
        <f t="shared" si="27"/>
        <v>#N/A</v>
      </c>
      <c r="I262" s="4" t="e">
        <f t="shared" si="28"/>
        <v>#N/A</v>
      </c>
      <c r="CG262" s="5"/>
    </row>
    <row r="263" spans="3:85" ht="15">
      <c r="C263" s="5" t="s">
        <v>199</v>
      </c>
      <c r="E263" s="4" t="e">
        <f t="shared" si="25"/>
        <v>#N/A</v>
      </c>
      <c r="G263" s="4" t="e">
        <f t="shared" si="26"/>
        <v>#N/A</v>
      </c>
      <c r="H263" s="4" t="e">
        <f t="shared" si="27"/>
        <v>#N/A</v>
      </c>
      <c r="I263" s="4" t="e">
        <f t="shared" si="28"/>
        <v>#N/A</v>
      </c>
      <c r="CG263" s="5"/>
    </row>
    <row r="264" spans="3:85" ht="15">
      <c r="C264" s="5" t="s">
        <v>199</v>
      </c>
      <c r="E264" s="4" t="e">
        <f t="shared" si="25"/>
        <v>#N/A</v>
      </c>
      <c r="G264" s="4" t="e">
        <f t="shared" si="26"/>
        <v>#N/A</v>
      </c>
      <c r="H264" s="4" t="e">
        <f t="shared" si="27"/>
        <v>#N/A</v>
      </c>
      <c r="I264" s="4" t="e">
        <f t="shared" si="28"/>
        <v>#N/A</v>
      </c>
      <c r="CG264" s="5"/>
    </row>
    <row r="265" spans="3:85" ht="15">
      <c r="C265" s="5" t="s">
        <v>199</v>
      </c>
      <c r="E265" s="4" t="e">
        <f t="shared" si="25"/>
        <v>#N/A</v>
      </c>
      <c r="G265" s="4" t="e">
        <f t="shared" si="26"/>
        <v>#N/A</v>
      </c>
      <c r="H265" s="4" t="e">
        <f t="shared" si="27"/>
        <v>#N/A</v>
      </c>
      <c r="I265" s="4" t="e">
        <f t="shared" si="28"/>
        <v>#N/A</v>
      </c>
      <c r="CG265" s="5"/>
    </row>
    <row r="266" spans="3:85" ht="15">
      <c r="C266" s="5" t="s">
        <v>199</v>
      </c>
      <c r="E266" s="4" t="e">
        <f t="shared" si="25"/>
        <v>#N/A</v>
      </c>
      <c r="G266" s="4" t="e">
        <f t="shared" si="26"/>
        <v>#N/A</v>
      </c>
      <c r="H266" s="4" t="e">
        <f t="shared" si="27"/>
        <v>#N/A</v>
      </c>
      <c r="I266" s="4" t="e">
        <f t="shared" si="28"/>
        <v>#N/A</v>
      </c>
      <c r="CG266" s="5"/>
    </row>
    <row r="267" spans="3:85" ht="15">
      <c r="C267" s="5" t="s">
        <v>199</v>
      </c>
      <c r="E267" s="4" t="e">
        <f t="shared" si="25"/>
        <v>#N/A</v>
      </c>
      <c r="G267" s="4" t="e">
        <f t="shared" si="26"/>
        <v>#N/A</v>
      </c>
      <c r="H267" s="4" t="e">
        <f t="shared" si="27"/>
        <v>#N/A</v>
      </c>
      <c r="I267" s="4" t="e">
        <f t="shared" si="28"/>
        <v>#N/A</v>
      </c>
      <c r="CG267" s="5"/>
    </row>
    <row r="268" spans="3:85" ht="15">
      <c r="C268" s="5" t="s">
        <v>199</v>
      </c>
      <c r="E268" s="4" t="e">
        <f t="shared" si="25"/>
        <v>#N/A</v>
      </c>
      <c r="G268" s="4" t="e">
        <f t="shared" si="26"/>
        <v>#N/A</v>
      </c>
      <c r="H268" s="4" t="e">
        <f t="shared" si="27"/>
        <v>#N/A</v>
      </c>
      <c r="I268" s="4" t="e">
        <f t="shared" si="28"/>
        <v>#N/A</v>
      </c>
      <c r="CG268" s="5"/>
    </row>
    <row r="269" spans="3:85" ht="15">
      <c r="C269" s="5" t="s">
        <v>199</v>
      </c>
      <c r="E269" s="4" t="e">
        <f t="shared" si="25"/>
        <v>#N/A</v>
      </c>
      <c r="G269" s="4" t="e">
        <f t="shared" si="26"/>
        <v>#N/A</v>
      </c>
      <c r="H269" s="4" t="e">
        <f t="shared" si="27"/>
        <v>#N/A</v>
      </c>
      <c r="I269" s="4" t="e">
        <f t="shared" si="28"/>
        <v>#N/A</v>
      </c>
      <c r="CG269" s="5"/>
    </row>
    <row r="270" spans="3:85" ht="15">
      <c r="C270" s="5" t="s">
        <v>199</v>
      </c>
      <c r="E270" s="4" t="e">
        <f t="shared" si="25"/>
        <v>#N/A</v>
      </c>
      <c r="G270" s="4" t="e">
        <f t="shared" si="26"/>
        <v>#N/A</v>
      </c>
      <c r="H270" s="4" t="e">
        <f t="shared" si="27"/>
        <v>#N/A</v>
      </c>
      <c r="I270" s="4" t="e">
        <f t="shared" si="28"/>
        <v>#N/A</v>
      </c>
      <c r="CG270" s="5"/>
    </row>
    <row r="271" spans="3:85" ht="15">
      <c r="C271" s="5" t="s">
        <v>199</v>
      </c>
      <c r="E271" s="4" t="e">
        <f t="shared" si="25"/>
        <v>#N/A</v>
      </c>
      <c r="G271" s="4" t="e">
        <f t="shared" si="26"/>
        <v>#N/A</v>
      </c>
      <c r="H271" s="4" t="e">
        <f t="shared" si="27"/>
        <v>#N/A</v>
      </c>
      <c r="I271" s="4" t="e">
        <f t="shared" si="28"/>
        <v>#N/A</v>
      </c>
      <c r="CG271" s="5"/>
    </row>
    <row r="272" spans="3:85" ht="15">
      <c r="C272" s="5" t="s">
        <v>200</v>
      </c>
      <c r="E272" s="4" t="e">
        <f aca="true" t="shared" si="29" ref="E272:E301">VLOOKUP(D272,BF$1:BI$65536,3,FALSE)</f>
        <v>#N/A</v>
      </c>
      <c r="G272" s="4" t="e">
        <f aca="true" t="shared" si="30" ref="G272:G301">VLOOKUP(D272,BF$1:BI$65536,4,FALSE)</f>
        <v>#N/A</v>
      </c>
      <c r="H272" s="4" t="e">
        <f t="shared" si="27"/>
        <v>#N/A</v>
      </c>
      <c r="I272" s="4" t="e">
        <f t="shared" si="28"/>
        <v>#N/A</v>
      </c>
      <c r="CG272" s="5"/>
    </row>
    <row r="273" spans="3:85" ht="15">
      <c r="C273" s="5" t="s">
        <v>200</v>
      </c>
      <c r="E273" s="4" t="e">
        <f t="shared" si="29"/>
        <v>#N/A</v>
      </c>
      <c r="G273" s="4" t="e">
        <f t="shared" si="30"/>
        <v>#N/A</v>
      </c>
      <c r="H273" s="4" t="e">
        <f t="shared" si="27"/>
        <v>#N/A</v>
      </c>
      <c r="I273" s="4" t="e">
        <f t="shared" si="28"/>
        <v>#N/A</v>
      </c>
      <c r="CG273" s="5"/>
    </row>
    <row r="274" spans="3:85" ht="15">
      <c r="C274" s="5" t="s">
        <v>200</v>
      </c>
      <c r="E274" s="4" t="e">
        <f t="shared" si="29"/>
        <v>#N/A</v>
      </c>
      <c r="G274" s="4" t="e">
        <f t="shared" si="30"/>
        <v>#N/A</v>
      </c>
      <c r="H274" s="4" t="e">
        <f t="shared" si="27"/>
        <v>#N/A</v>
      </c>
      <c r="I274" s="4" t="e">
        <f t="shared" si="28"/>
        <v>#N/A</v>
      </c>
      <c r="CG274" s="5"/>
    </row>
    <row r="275" spans="3:85" ht="15">
      <c r="C275" s="5" t="s">
        <v>200</v>
      </c>
      <c r="E275" s="4" t="e">
        <f t="shared" si="29"/>
        <v>#N/A</v>
      </c>
      <c r="G275" s="4" t="e">
        <f t="shared" si="30"/>
        <v>#N/A</v>
      </c>
      <c r="H275" s="4" t="e">
        <f t="shared" si="27"/>
        <v>#N/A</v>
      </c>
      <c r="I275" s="4" t="e">
        <f t="shared" si="28"/>
        <v>#N/A</v>
      </c>
      <c r="CG275" s="5"/>
    </row>
    <row r="276" spans="3:85" ht="15">
      <c r="C276" s="5" t="s">
        <v>200</v>
      </c>
      <c r="E276" s="4" t="e">
        <f t="shared" si="29"/>
        <v>#N/A</v>
      </c>
      <c r="G276" s="4" t="e">
        <f t="shared" si="30"/>
        <v>#N/A</v>
      </c>
      <c r="H276" s="4" t="e">
        <f t="shared" si="27"/>
        <v>#N/A</v>
      </c>
      <c r="I276" s="4" t="e">
        <f t="shared" si="28"/>
        <v>#N/A</v>
      </c>
      <c r="CG276" s="5"/>
    </row>
    <row r="277" spans="3:85" ht="15">
      <c r="C277" s="5" t="s">
        <v>200</v>
      </c>
      <c r="E277" s="4" t="e">
        <f t="shared" si="29"/>
        <v>#N/A</v>
      </c>
      <c r="G277" s="4" t="e">
        <f t="shared" si="30"/>
        <v>#N/A</v>
      </c>
      <c r="H277" s="4" t="e">
        <f t="shared" si="27"/>
        <v>#N/A</v>
      </c>
      <c r="I277" s="4" t="e">
        <f t="shared" si="28"/>
        <v>#N/A</v>
      </c>
      <c r="CG277" s="5"/>
    </row>
    <row r="278" spans="3:85" ht="15">
      <c r="C278" s="5" t="s">
        <v>200</v>
      </c>
      <c r="E278" s="4" t="e">
        <f t="shared" si="29"/>
        <v>#N/A</v>
      </c>
      <c r="G278" s="4" t="e">
        <f t="shared" si="30"/>
        <v>#N/A</v>
      </c>
      <c r="H278" s="4" t="e">
        <f t="shared" si="27"/>
        <v>#N/A</v>
      </c>
      <c r="I278" s="4" t="e">
        <f t="shared" si="28"/>
        <v>#N/A</v>
      </c>
      <c r="CG278" s="5"/>
    </row>
    <row r="279" spans="3:85" ht="15">
      <c r="C279" s="5" t="s">
        <v>200</v>
      </c>
      <c r="E279" s="4" t="e">
        <f t="shared" si="29"/>
        <v>#N/A</v>
      </c>
      <c r="G279" s="4" t="e">
        <f t="shared" si="30"/>
        <v>#N/A</v>
      </c>
      <c r="H279" s="4" t="e">
        <f t="shared" si="27"/>
        <v>#N/A</v>
      </c>
      <c r="I279" s="4" t="e">
        <f t="shared" si="28"/>
        <v>#N/A</v>
      </c>
      <c r="CG279" s="5"/>
    </row>
    <row r="280" spans="3:85" ht="15">
      <c r="C280" s="5" t="s">
        <v>200</v>
      </c>
      <c r="E280" s="4" t="e">
        <f t="shared" si="29"/>
        <v>#N/A</v>
      </c>
      <c r="G280" s="4" t="e">
        <f t="shared" si="30"/>
        <v>#N/A</v>
      </c>
      <c r="H280" s="4" t="e">
        <f t="shared" si="27"/>
        <v>#N/A</v>
      </c>
      <c r="I280" s="4" t="e">
        <f t="shared" si="28"/>
        <v>#N/A</v>
      </c>
      <c r="CG280" s="5"/>
    </row>
    <row r="281" spans="3:85" ht="15">
      <c r="C281" s="5" t="s">
        <v>200</v>
      </c>
      <c r="E281" s="4" t="e">
        <f t="shared" si="29"/>
        <v>#N/A</v>
      </c>
      <c r="G281" s="4" t="e">
        <f t="shared" si="30"/>
        <v>#N/A</v>
      </c>
      <c r="H281" s="4" t="e">
        <f t="shared" si="27"/>
        <v>#N/A</v>
      </c>
      <c r="I281" s="4" t="e">
        <f t="shared" si="28"/>
        <v>#N/A</v>
      </c>
      <c r="CG281" s="5"/>
    </row>
    <row r="282" spans="3:9" ht="15">
      <c r="C282" s="5" t="s">
        <v>200</v>
      </c>
      <c r="E282" s="4" t="e">
        <f t="shared" si="29"/>
        <v>#N/A</v>
      </c>
      <c r="G282" s="4" t="e">
        <f t="shared" si="30"/>
        <v>#N/A</v>
      </c>
      <c r="H282" s="4" t="e">
        <f t="shared" si="27"/>
        <v>#N/A</v>
      </c>
      <c r="I282" s="4" t="e">
        <f t="shared" si="28"/>
        <v>#N/A</v>
      </c>
    </row>
    <row r="283" spans="3:9" ht="15">
      <c r="C283" s="5" t="s">
        <v>200</v>
      </c>
      <c r="E283" s="4" t="e">
        <f t="shared" si="29"/>
        <v>#N/A</v>
      </c>
      <c r="G283" s="4" t="e">
        <f t="shared" si="30"/>
        <v>#N/A</v>
      </c>
      <c r="H283" s="4" t="e">
        <f t="shared" si="27"/>
        <v>#N/A</v>
      </c>
      <c r="I283" s="4" t="e">
        <f t="shared" si="28"/>
        <v>#N/A</v>
      </c>
    </row>
    <row r="284" spans="3:9" ht="15">
      <c r="C284" s="5" t="s">
        <v>200</v>
      </c>
      <c r="E284" s="4" t="e">
        <f t="shared" si="29"/>
        <v>#N/A</v>
      </c>
      <c r="G284" s="4" t="e">
        <f t="shared" si="30"/>
        <v>#N/A</v>
      </c>
      <c r="H284" s="4" t="e">
        <f t="shared" si="27"/>
        <v>#N/A</v>
      </c>
      <c r="I284" s="4" t="e">
        <f t="shared" si="28"/>
        <v>#N/A</v>
      </c>
    </row>
    <row r="285" spans="3:9" ht="15">
      <c r="C285" s="5" t="s">
        <v>200</v>
      </c>
      <c r="E285" s="4" t="e">
        <f t="shared" si="29"/>
        <v>#N/A</v>
      </c>
      <c r="G285" s="4" t="e">
        <f t="shared" si="30"/>
        <v>#N/A</v>
      </c>
      <c r="H285" s="4" t="e">
        <f t="shared" si="27"/>
        <v>#N/A</v>
      </c>
      <c r="I285" s="4" t="e">
        <f t="shared" si="28"/>
        <v>#N/A</v>
      </c>
    </row>
    <row r="286" spans="3:9" ht="15">
      <c r="C286" s="5" t="s">
        <v>200</v>
      </c>
      <c r="E286" s="4" t="e">
        <f t="shared" si="29"/>
        <v>#N/A</v>
      </c>
      <c r="G286" s="4" t="e">
        <f t="shared" si="30"/>
        <v>#N/A</v>
      </c>
      <c r="H286" s="4" t="e">
        <f t="shared" si="27"/>
        <v>#N/A</v>
      </c>
      <c r="I286" s="4" t="e">
        <f t="shared" si="28"/>
        <v>#N/A</v>
      </c>
    </row>
    <row r="287" spans="3:9" ht="15">
      <c r="C287" s="5" t="s">
        <v>200</v>
      </c>
      <c r="E287" s="4" t="e">
        <f t="shared" si="29"/>
        <v>#N/A</v>
      </c>
      <c r="G287" s="4" t="e">
        <f t="shared" si="30"/>
        <v>#N/A</v>
      </c>
      <c r="H287" s="4" t="e">
        <f t="shared" si="27"/>
        <v>#N/A</v>
      </c>
      <c r="I287" s="4" t="e">
        <f t="shared" si="28"/>
        <v>#N/A</v>
      </c>
    </row>
    <row r="288" spans="3:9" ht="15">
      <c r="C288" s="5" t="s">
        <v>200</v>
      </c>
      <c r="E288" s="4" t="e">
        <f t="shared" si="29"/>
        <v>#N/A</v>
      </c>
      <c r="G288" s="4" t="e">
        <f t="shared" si="30"/>
        <v>#N/A</v>
      </c>
      <c r="H288" s="4" t="e">
        <f t="shared" si="27"/>
        <v>#N/A</v>
      </c>
      <c r="I288" s="4" t="e">
        <f t="shared" si="28"/>
        <v>#N/A</v>
      </c>
    </row>
    <row r="289" spans="3:9" ht="15">
      <c r="C289" s="5" t="s">
        <v>200</v>
      </c>
      <c r="E289" s="4" t="e">
        <f t="shared" si="29"/>
        <v>#N/A</v>
      </c>
      <c r="G289" s="4" t="e">
        <f t="shared" si="30"/>
        <v>#N/A</v>
      </c>
      <c r="H289" s="4" t="e">
        <f t="shared" si="27"/>
        <v>#N/A</v>
      </c>
      <c r="I289" s="4" t="e">
        <f t="shared" si="28"/>
        <v>#N/A</v>
      </c>
    </row>
    <row r="290" spans="3:9" ht="15">
      <c r="C290" s="5" t="s">
        <v>200</v>
      </c>
      <c r="E290" s="4" t="e">
        <f t="shared" si="29"/>
        <v>#N/A</v>
      </c>
      <c r="G290" s="4" t="e">
        <f t="shared" si="30"/>
        <v>#N/A</v>
      </c>
      <c r="H290" s="4" t="e">
        <f t="shared" si="27"/>
        <v>#N/A</v>
      </c>
      <c r="I290" s="4" t="e">
        <f t="shared" si="28"/>
        <v>#N/A</v>
      </c>
    </row>
    <row r="291" spans="3:9" ht="15">
      <c r="C291" s="5" t="s">
        <v>200</v>
      </c>
      <c r="E291" s="4" t="e">
        <f t="shared" si="29"/>
        <v>#N/A</v>
      </c>
      <c r="G291" s="4" t="e">
        <f t="shared" si="30"/>
        <v>#N/A</v>
      </c>
      <c r="H291" s="4" t="e">
        <f t="shared" si="27"/>
        <v>#N/A</v>
      </c>
      <c r="I291" s="4" t="e">
        <f t="shared" si="28"/>
        <v>#N/A</v>
      </c>
    </row>
    <row r="292" spans="3:9" ht="15">
      <c r="C292" s="5" t="s">
        <v>200</v>
      </c>
      <c r="E292" s="4" t="e">
        <f t="shared" si="29"/>
        <v>#N/A</v>
      </c>
      <c r="G292" s="4" t="e">
        <f t="shared" si="30"/>
        <v>#N/A</v>
      </c>
      <c r="H292" s="4" t="e">
        <f t="shared" si="27"/>
        <v>#N/A</v>
      </c>
      <c r="I292" s="4" t="e">
        <f t="shared" si="28"/>
        <v>#N/A</v>
      </c>
    </row>
    <row r="293" spans="3:9" ht="15">
      <c r="C293" s="5" t="s">
        <v>200</v>
      </c>
      <c r="E293" s="4" t="e">
        <f t="shared" si="29"/>
        <v>#N/A</v>
      </c>
      <c r="G293" s="4" t="e">
        <f t="shared" si="30"/>
        <v>#N/A</v>
      </c>
      <c r="H293" s="4" t="e">
        <f t="shared" si="27"/>
        <v>#N/A</v>
      </c>
      <c r="I293" s="4" t="e">
        <f t="shared" si="28"/>
        <v>#N/A</v>
      </c>
    </row>
    <row r="294" spans="3:9" ht="15">
      <c r="C294" s="5" t="s">
        <v>200</v>
      </c>
      <c r="E294" s="4" t="e">
        <f t="shared" si="29"/>
        <v>#N/A</v>
      </c>
      <c r="G294" s="4" t="e">
        <f t="shared" si="30"/>
        <v>#N/A</v>
      </c>
      <c r="H294" s="4" t="e">
        <f t="shared" si="27"/>
        <v>#N/A</v>
      </c>
      <c r="I294" s="4" t="e">
        <f t="shared" si="28"/>
        <v>#N/A</v>
      </c>
    </row>
    <row r="295" spans="3:9" ht="15">
      <c r="C295" s="5" t="s">
        <v>200</v>
      </c>
      <c r="E295" s="4" t="e">
        <f t="shared" si="29"/>
        <v>#N/A</v>
      </c>
      <c r="G295" s="4" t="e">
        <f t="shared" si="30"/>
        <v>#N/A</v>
      </c>
      <c r="H295" s="4" t="e">
        <f t="shared" si="27"/>
        <v>#N/A</v>
      </c>
      <c r="I295" s="4" t="e">
        <f t="shared" si="28"/>
        <v>#N/A</v>
      </c>
    </row>
    <row r="296" spans="3:9" ht="15">
      <c r="C296" s="5" t="s">
        <v>200</v>
      </c>
      <c r="E296" s="4" t="e">
        <f t="shared" si="29"/>
        <v>#N/A</v>
      </c>
      <c r="G296" s="4" t="e">
        <f t="shared" si="30"/>
        <v>#N/A</v>
      </c>
      <c r="H296" s="4" t="e">
        <f t="shared" si="27"/>
        <v>#N/A</v>
      </c>
      <c r="I296" s="4" t="e">
        <f t="shared" si="28"/>
        <v>#N/A</v>
      </c>
    </row>
    <row r="297" spans="3:9" ht="15">
      <c r="C297" s="5" t="s">
        <v>200</v>
      </c>
      <c r="E297" s="4" t="e">
        <f t="shared" si="29"/>
        <v>#N/A</v>
      </c>
      <c r="G297" s="4" t="e">
        <f t="shared" si="30"/>
        <v>#N/A</v>
      </c>
      <c r="H297" s="4" t="e">
        <f t="shared" si="27"/>
        <v>#N/A</v>
      </c>
      <c r="I297" s="4" t="e">
        <f t="shared" si="28"/>
        <v>#N/A</v>
      </c>
    </row>
    <row r="298" spans="3:9" ht="15">
      <c r="C298" s="5" t="s">
        <v>200</v>
      </c>
      <c r="E298" s="4" t="e">
        <f t="shared" si="29"/>
        <v>#N/A</v>
      </c>
      <c r="G298" s="4" t="e">
        <f t="shared" si="30"/>
        <v>#N/A</v>
      </c>
      <c r="H298" s="4" t="e">
        <f t="shared" si="27"/>
        <v>#N/A</v>
      </c>
      <c r="I298" s="4" t="e">
        <f t="shared" si="28"/>
        <v>#N/A</v>
      </c>
    </row>
    <row r="299" spans="3:9" ht="15">
      <c r="C299" s="5" t="s">
        <v>200</v>
      </c>
      <c r="E299" s="4" t="e">
        <f t="shared" si="29"/>
        <v>#N/A</v>
      </c>
      <c r="G299" s="4" t="e">
        <f t="shared" si="30"/>
        <v>#N/A</v>
      </c>
      <c r="H299" s="4" t="e">
        <f t="shared" si="27"/>
        <v>#N/A</v>
      </c>
      <c r="I299" s="4" t="e">
        <f t="shared" si="28"/>
        <v>#N/A</v>
      </c>
    </row>
    <row r="300" spans="3:9" ht="15">
      <c r="C300" s="5" t="s">
        <v>200</v>
      </c>
      <c r="E300" s="4" t="e">
        <f t="shared" si="29"/>
        <v>#N/A</v>
      </c>
      <c r="G300" s="4" t="e">
        <f t="shared" si="30"/>
        <v>#N/A</v>
      </c>
      <c r="H300" s="4" t="e">
        <f t="shared" si="27"/>
        <v>#N/A</v>
      </c>
      <c r="I300" s="4" t="e">
        <f t="shared" si="28"/>
        <v>#N/A</v>
      </c>
    </row>
    <row r="301" spans="3:9" ht="15">
      <c r="C301" s="5" t="s">
        <v>200</v>
      </c>
      <c r="E301" s="4" t="e">
        <f t="shared" si="29"/>
        <v>#N/A</v>
      </c>
      <c r="G301" s="4" t="e">
        <f t="shared" si="30"/>
        <v>#N/A</v>
      </c>
      <c r="H301" s="4" t="e">
        <f t="shared" si="27"/>
        <v>#N/A</v>
      </c>
      <c r="I301" s="4" t="e">
        <f t="shared" si="28"/>
        <v>#N/A</v>
      </c>
    </row>
    <row r="302" spans="3:9" ht="15">
      <c r="C302" s="5" t="s">
        <v>201</v>
      </c>
      <c r="E302" s="4" t="e">
        <f aca="true" t="shared" si="31" ref="E302:E331">VLOOKUP(D302,BK$1:BN$65536,3,FALSE)</f>
        <v>#N/A</v>
      </c>
      <c r="G302" s="4" t="e">
        <f aca="true" t="shared" si="32" ref="G302:G331">VLOOKUP(D302,BK$1:BN$65536,4,FALSE)</f>
        <v>#N/A</v>
      </c>
      <c r="H302" s="4" t="e">
        <f t="shared" si="27"/>
        <v>#N/A</v>
      </c>
      <c r="I302" s="4" t="e">
        <f t="shared" si="28"/>
        <v>#N/A</v>
      </c>
    </row>
    <row r="303" spans="3:9" ht="15">
      <c r="C303" s="5" t="s">
        <v>201</v>
      </c>
      <c r="E303" s="4" t="e">
        <f t="shared" si="31"/>
        <v>#N/A</v>
      </c>
      <c r="G303" s="4" t="e">
        <f t="shared" si="32"/>
        <v>#N/A</v>
      </c>
      <c r="H303" s="4" t="e">
        <f t="shared" si="27"/>
        <v>#N/A</v>
      </c>
      <c r="I303" s="4" t="e">
        <f t="shared" si="28"/>
        <v>#N/A</v>
      </c>
    </row>
    <row r="304" spans="3:9" ht="15">
      <c r="C304" s="5" t="s">
        <v>201</v>
      </c>
      <c r="E304" s="4" t="e">
        <f t="shared" si="31"/>
        <v>#N/A</v>
      </c>
      <c r="G304" s="4" t="e">
        <f t="shared" si="32"/>
        <v>#N/A</v>
      </c>
      <c r="H304" s="4" t="e">
        <f t="shared" si="27"/>
        <v>#N/A</v>
      </c>
      <c r="I304" s="4" t="e">
        <f t="shared" si="28"/>
        <v>#N/A</v>
      </c>
    </row>
    <row r="305" spans="3:9" ht="15">
      <c r="C305" s="5" t="s">
        <v>201</v>
      </c>
      <c r="E305" s="4" t="e">
        <f t="shared" si="31"/>
        <v>#N/A</v>
      </c>
      <c r="G305" s="4" t="e">
        <f t="shared" si="32"/>
        <v>#N/A</v>
      </c>
      <c r="H305" s="4" t="e">
        <f t="shared" si="27"/>
        <v>#N/A</v>
      </c>
      <c r="I305" s="4" t="e">
        <f t="shared" si="28"/>
        <v>#N/A</v>
      </c>
    </row>
    <row r="306" spans="3:9" ht="15">
      <c r="C306" s="5" t="s">
        <v>201</v>
      </c>
      <c r="E306" s="4" t="e">
        <f t="shared" si="31"/>
        <v>#N/A</v>
      </c>
      <c r="G306" s="4" t="e">
        <f t="shared" si="32"/>
        <v>#N/A</v>
      </c>
      <c r="H306" s="4" t="e">
        <f t="shared" si="27"/>
        <v>#N/A</v>
      </c>
      <c r="I306" s="4" t="e">
        <f t="shared" si="28"/>
        <v>#N/A</v>
      </c>
    </row>
    <row r="307" spans="3:9" ht="15">
      <c r="C307" s="5" t="s">
        <v>201</v>
      </c>
      <c r="E307" s="4" t="e">
        <f t="shared" si="31"/>
        <v>#N/A</v>
      </c>
      <c r="G307" s="4" t="e">
        <f t="shared" si="32"/>
        <v>#N/A</v>
      </c>
      <c r="H307" s="4" t="e">
        <f t="shared" si="27"/>
        <v>#N/A</v>
      </c>
      <c r="I307" s="4" t="e">
        <f t="shared" si="28"/>
        <v>#N/A</v>
      </c>
    </row>
    <row r="308" spans="3:9" ht="15">
      <c r="C308" s="5" t="s">
        <v>201</v>
      </c>
      <c r="E308" s="4" t="e">
        <f t="shared" si="31"/>
        <v>#N/A</v>
      </c>
      <c r="G308" s="4" t="e">
        <f t="shared" si="32"/>
        <v>#N/A</v>
      </c>
      <c r="H308" s="4" t="e">
        <f t="shared" si="27"/>
        <v>#N/A</v>
      </c>
      <c r="I308" s="4" t="e">
        <f t="shared" si="28"/>
        <v>#N/A</v>
      </c>
    </row>
    <row r="309" spans="3:9" ht="15">
      <c r="C309" s="5" t="s">
        <v>201</v>
      </c>
      <c r="E309" s="4" t="e">
        <f t="shared" si="31"/>
        <v>#N/A</v>
      </c>
      <c r="G309" s="4" t="e">
        <f t="shared" si="32"/>
        <v>#N/A</v>
      </c>
      <c r="H309" s="4" t="e">
        <f t="shared" si="27"/>
        <v>#N/A</v>
      </c>
      <c r="I309" s="4" t="e">
        <f t="shared" si="28"/>
        <v>#N/A</v>
      </c>
    </row>
    <row r="310" spans="3:9" ht="15">
      <c r="C310" s="5" t="s">
        <v>201</v>
      </c>
      <c r="E310" s="4" t="e">
        <f t="shared" si="31"/>
        <v>#N/A</v>
      </c>
      <c r="G310" s="4" t="e">
        <f t="shared" si="32"/>
        <v>#N/A</v>
      </c>
      <c r="H310" s="4" t="e">
        <f t="shared" si="27"/>
        <v>#N/A</v>
      </c>
      <c r="I310" s="4" t="e">
        <f t="shared" si="28"/>
        <v>#N/A</v>
      </c>
    </row>
    <row r="311" spans="3:9" ht="15">
      <c r="C311" s="5" t="s">
        <v>201</v>
      </c>
      <c r="E311" s="4" t="e">
        <f t="shared" si="31"/>
        <v>#N/A</v>
      </c>
      <c r="G311" s="4" t="e">
        <f t="shared" si="32"/>
        <v>#N/A</v>
      </c>
      <c r="H311" s="4" t="e">
        <f t="shared" si="27"/>
        <v>#N/A</v>
      </c>
      <c r="I311" s="4" t="e">
        <f t="shared" si="28"/>
        <v>#N/A</v>
      </c>
    </row>
    <row r="312" spans="3:9" ht="15">
      <c r="C312" s="5" t="s">
        <v>201</v>
      </c>
      <c r="E312" s="4" t="e">
        <f t="shared" si="31"/>
        <v>#N/A</v>
      </c>
      <c r="G312" s="4" t="e">
        <f t="shared" si="32"/>
        <v>#N/A</v>
      </c>
      <c r="H312" s="4" t="e">
        <f t="shared" si="27"/>
        <v>#N/A</v>
      </c>
      <c r="I312" s="4" t="e">
        <f t="shared" si="28"/>
        <v>#N/A</v>
      </c>
    </row>
    <row r="313" spans="3:9" ht="15">
      <c r="C313" s="5" t="s">
        <v>201</v>
      </c>
      <c r="E313" s="4" t="e">
        <f t="shared" si="31"/>
        <v>#N/A</v>
      </c>
      <c r="G313" s="4" t="e">
        <f t="shared" si="32"/>
        <v>#N/A</v>
      </c>
      <c r="H313" s="4" t="e">
        <f t="shared" si="27"/>
        <v>#N/A</v>
      </c>
      <c r="I313" s="4" t="e">
        <f t="shared" si="28"/>
        <v>#N/A</v>
      </c>
    </row>
    <row r="314" spans="3:9" ht="15">
      <c r="C314" s="5" t="s">
        <v>201</v>
      </c>
      <c r="E314" s="4" t="e">
        <f t="shared" si="31"/>
        <v>#N/A</v>
      </c>
      <c r="G314" s="4" t="e">
        <f t="shared" si="32"/>
        <v>#N/A</v>
      </c>
      <c r="H314" s="4" t="e">
        <f t="shared" si="27"/>
        <v>#N/A</v>
      </c>
      <c r="I314" s="4" t="e">
        <f t="shared" si="28"/>
        <v>#N/A</v>
      </c>
    </row>
    <row r="315" spans="3:9" ht="15">
      <c r="C315" s="5" t="s">
        <v>201</v>
      </c>
      <c r="E315" s="4" t="e">
        <f t="shared" si="31"/>
        <v>#N/A</v>
      </c>
      <c r="G315" s="4" t="e">
        <f t="shared" si="32"/>
        <v>#N/A</v>
      </c>
      <c r="H315" s="4" t="e">
        <f t="shared" si="27"/>
        <v>#N/A</v>
      </c>
      <c r="I315" s="4" t="e">
        <f t="shared" si="28"/>
        <v>#N/A</v>
      </c>
    </row>
    <row r="316" spans="3:9" ht="15">
      <c r="C316" s="5" t="s">
        <v>201</v>
      </c>
      <c r="E316" s="4" t="e">
        <f t="shared" si="31"/>
        <v>#N/A</v>
      </c>
      <c r="G316" s="4" t="e">
        <f t="shared" si="32"/>
        <v>#N/A</v>
      </c>
      <c r="H316" s="4" t="e">
        <f t="shared" si="27"/>
        <v>#N/A</v>
      </c>
      <c r="I316" s="4" t="e">
        <f t="shared" si="28"/>
        <v>#N/A</v>
      </c>
    </row>
    <row r="317" spans="3:9" ht="15">
      <c r="C317" s="5" t="s">
        <v>201</v>
      </c>
      <c r="E317" s="4" t="e">
        <f t="shared" si="31"/>
        <v>#N/A</v>
      </c>
      <c r="G317" s="4" t="e">
        <f t="shared" si="32"/>
        <v>#N/A</v>
      </c>
      <c r="H317" s="4" t="e">
        <f t="shared" si="27"/>
        <v>#N/A</v>
      </c>
      <c r="I317" s="4" t="e">
        <f t="shared" si="28"/>
        <v>#N/A</v>
      </c>
    </row>
    <row r="318" spans="3:9" ht="15">
      <c r="C318" s="5" t="s">
        <v>201</v>
      </c>
      <c r="E318" s="4" t="e">
        <f t="shared" si="31"/>
        <v>#N/A</v>
      </c>
      <c r="G318" s="4" t="e">
        <f t="shared" si="32"/>
        <v>#N/A</v>
      </c>
      <c r="H318" s="4" t="e">
        <f t="shared" si="27"/>
        <v>#N/A</v>
      </c>
      <c r="I318" s="4" t="e">
        <f t="shared" si="28"/>
        <v>#N/A</v>
      </c>
    </row>
    <row r="319" spans="3:9" ht="15">
      <c r="C319" s="5" t="s">
        <v>201</v>
      </c>
      <c r="E319" s="4" t="e">
        <f t="shared" si="31"/>
        <v>#N/A</v>
      </c>
      <c r="G319" s="4" t="e">
        <f t="shared" si="32"/>
        <v>#N/A</v>
      </c>
      <c r="H319" s="4" t="e">
        <f t="shared" si="27"/>
        <v>#N/A</v>
      </c>
      <c r="I319" s="4" t="e">
        <f t="shared" si="28"/>
        <v>#N/A</v>
      </c>
    </row>
    <row r="320" spans="3:9" ht="15">
      <c r="C320" s="5" t="s">
        <v>201</v>
      </c>
      <c r="E320" s="4" t="e">
        <f t="shared" si="31"/>
        <v>#N/A</v>
      </c>
      <c r="G320" s="4" t="e">
        <f t="shared" si="32"/>
        <v>#N/A</v>
      </c>
      <c r="H320" s="4" t="e">
        <f t="shared" si="27"/>
        <v>#N/A</v>
      </c>
      <c r="I320" s="4" t="e">
        <f t="shared" si="28"/>
        <v>#N/A</v>
      </c>
    </row>
    <row r="321" spans="3:9" ht="15">
      <c r="C321" s="5" t="s">
        <v>201</v>
      </c>
      <c r="E321" s="4" t="e">
        <f t="shared" si="31"/>
        <v>#N/A</v>
      </c>
      <c r="G321" s="4" t="e">
        <f t="shared" si="32"/>
        <v>#N/A</v>
      </c>
      <c r="H321" s="4" t="e">
        <f t="shared" si="27"/>
        <v>#N/A</v>
      </c>
      <c r="I321" s="4" t="e">
        <f t="shared" si="28"/>
        <v>#N/A</v>
      </c>
    </row>
    <row r="322" spans="3:9" ht="15">
      <c r="C322" s="5" t="s">
        <v>201</v>
      </c>
      <c r="E322" s="4" t="e">
        <f t="shared" si="31"/>
        <v>#N/A</v>
      </c>
      <c r="G322" s="4" t="e">
        <f t="shared" si="32"/>
        <v>#N/A</v>
      </c>
      <c r="H322" s="4" t="e">
        <f aca="true" t="shared" si="33" ref="H322:H385">F322*G322</f>
        <v>#N/A</v>
      </c>
      <c r="I322" s="4" t="e">
        <f t="shared" si="28"/>
        <v>#N/A</v>
      </c>
    </row>
    <row r="323" spans="3:9" ht="15">
      <c r="C323" s="5" t="s">
        <v>201</v>
      </c>
      <c r="E323" s="4" t="e">
        <f t="shared" si="31"/>
        <v>#N/A</v>
      </c>
      <c r="G323" s="4" t="e">
        <f t="shared" si="32"/>
        <v>#N/A</v>
      </c>
      <c r="H323" s="4" t="e">
        <f t="shared" si="33"/>
        <v>#N/A</v>
      </c>
      <c r="I323" s="4" t="e">
        <f aca="true" t="shared" si="34" ref="I323:I386">H323/4.186</f>
        <v>#N/A</v>
      </c>
    </row>
    <row r="324" spans="3:9" ht="15">
      <c r="C324" s="5" t="s">
        <v>201</v>
      </c>
      <c r="E324" s="4" t="e">
        <f t="shared" si="31"/>
        <v>#N/A</v>
      </c>
      <c r="G324" s="4" t="e">
        <f t="shared" si="32"/>
        <v>#N/A</v>
      </c>
      <c r="H324" s="4" t="e">
        <f t="shared" si="33"/>
        <v>#N/A</v>
      </c>
      <c r="I324" s="4" t="e">
        <f t="shared" si="34"/>
        <v>#N/A</v>
      </c>
    </row>
    <row r="325" spans="3:9" ht="15">
      <c r="C325" s="5" t="s">
        <v>201</v>
      </c>
      <c r="E325" s="4" t="e">
        <f t="shared" si="31"/>
        <v>#N/A</v>
      </c>
      <c r="G325" s="4" t="e">
        <f t="shared" si="32"/>
        <v>#N/A</v>
      </c>
      <c r="H325" s="4" t="e">
        <f t="shared" si="33"/>
        <v>#N/A</v>
      </c>
      <c r="I325" s="4" t="e">
        <f t="shared" si="34"/>
        <v>#N/A</v>
      </c>
    </row>
    <row r="326" spans="3:9" ht="15">
      <c r="C326" s="5" t="s">
        <v>201</v>
      </c>
      <c r="E326" s="4" t="e">
        <f t="shared" si="31"/>
        <v>#N/A</v>
      </c>
      <c r="G326" s="4" t="e">
        <f t="shared" si="32"/>
        <v>#N/A</v>
      </c>
      <c r="H326" s="4" t="e">
        <f t="shared" si="33"/>
        <v>#N/A</v>
      </c>
      <c r="I326" s="4" t="e">
        <f t="shared" si="34"/>
        <v>#N/A</v>
      </c>
    </row>
    <row r="327" spans="3:9" ht="15">
      <c r="C327" s="5" t="s">
        <v>201</v>
      </c>
      <c r="E327" s="4" t="e">
        <f t="shared" si="31"/>
        <v>#N/A</v>
      </c>
      <c r="G327" s="4" t="e">
        <f t="shared" si="32"/>
        <v>#N/A</v>
      </c>
      <c r="H327" s="4" t="e">
        <f t="shared" si="33"/>
        <v>#N/A</v>
      </c>
      <c r="I327" s="4" t="e">
        <f t="shared" si="34"/>
        <v>#N/A</v>
      </c>
    </row>
    <row r="328" spans="3:9" ht="15">
      <c r="C328" s="5" t="s">
        <v>201</v>
      </c>
      <c r="E328" s="4" t="e">
        <f t="shared" si="31"/>
        <v>#N/A</v>
      </c>
      <c r="G328" s="4" t="e">
        <f t="shared" si="32"/>
        <v>#N/A</v>
      </c>
      <c r="H328" s="4" t="e">
        <f t="shared" si="33"/>
        <v>#N/A</v>
      </c>
      <c r="I328" s="4" t="e">
        <f t="shared" si="34"/>
        <v>#N/A</v>
      </c>
    </row>
    <row r="329" spans="3:9" ht="15">
      <c r="C329" s="5" t="s">
        <v>201</v>
      </c>
      <c r="E329" s="4" t="e">
        <f t="shared" si="31"/>
        <v>#N/A</v>
      </c>
      <c r="G329" s="4" t="e">
        <f t="shared" si="32"/>
        <v>#N/A</v>
      </c>
      <c r="H329" s="4" t="e">
        <f t="shared" si="33"/>
        <v>#N/A</v>
      </c>
      <c r="I329" s="4" t="e">
        <f t="shared" si="34"/>
        <v>#N/A</v>
      </c>
    </row>
    <row r="330" spans="3:9" ht="15">
      <c r="C330" s="5" t="s">
        <v>201</v>
      </c>
      <c r="E330" s="4" t="e">
        <f t="shared" si="31"/>
        <v>#N/A</v>
      </c>
      <c r="G330" s="4" t="e">
        <f t="shared" si="32"/>
        <v>#N/A</v>
      </c>
      <c r="H330" s="4" t="e">
        <f t="shared" si="33"/>
        <v>#N/A</v>
      </c>
      <c r="I330" s="4" t="e">
        <f t="shared" si="34"/>
        <v>#N/A</v>
      </c>
    </row>
    <row r="331" spans="3:9" ht="15">
      <c r="C331" s="5" t="s">
        <v>201</v>
      </c>
      <c r="E331" s="4" t="e">
        <f t="shared" si="31"/>
        <v>#N/A</v>
      </c>
      <c r="G331" s="4" t="e">
        <f t="shared" si="32"/>
        <v>#N/A</v>
      </c>
      <c r="H331" s="4" t="e">
        <f t="shared" si="33"/>
        <v>#N/A</v>
      </c>
      <c r="I331" s="4" t="e">
        <f t="shared" si="34"/>
        <v>#N/A</v>
      </c>
    </row>
    <row r="332" spans="3:9" ht="15">
      <c r="C332" s="5" t="s">
        <v>509</v>
      </c>
      <c r="E332" s="4" t="e">
        <f aca="true" t="shared" si="35" ref="E332:E361">VLOOKUP(D332,BP$1:BS$65536,3,FALSE)</f>
        <v>#N/A</v>
      </c>
      <c r="G332" s="4" t="e">
        <f aca="true" t="shared" si="36" ref="G332:G361">VLOOKUP(D332,BP$1:BS$65536,4,FALSE)</f>
        <v>#N/A</v>
      </c>
      <c r="H332" s="4" t="e">
        <f t="shared" si="33"/>
        <v>#N/A</v>
      </c>
      <c r="I332" s="4" t="e">
        <f t="shared" si="34"/>
        <v>#N/A</v>
      </c>
    </row>
    <row r="333" spans="3:9" ht="15">
      <c r="C333" s="5" t="s">
        <v>509</v>
      </c>
      <c r="E333" s="4" t="e">
        <f t="shared" si="35"/>
        <v>#N/A</v>
      </c>
      <c r="G333" s="4" t="e">
        <f t="shared" si="36"/>
        <v>#N/A</v>
      </c>
      <c r="H333" s="4" t="e">
        <f t="shared" si="33"/>
        <v>#N/A</v>
      </c>
      <c r="I333" s="4" t="e">
        <f t="shared" si="34"/>
        <v>#N/A</v>
      </c>
    </row>
    <row r="334" spans="3:9" ht="15">
      <c r="C334" s="5" t="s">
        <v>509</v>
      </c>
      <c r="E334" s="4" t="e">
        <f t="shared" si="35"/>
        <v>#N/A</v>
      </c>
      <c r="G334" s="4" t="e">
        <f t="shared" si="36"/>
        <v>#N/A</v>
      </c>
      <c r="H334" s="4" t="e">
        <f t="shared" si="33"/>
        <v>#N/A</v>
      </c>
      <c r="I334" s="4" t="e">
        <f t="shared" si="34"/>
        <v>#N/A</v>
      </c>
    </row>
    <row r="335" spans="3:9" ht="15">
      <c r="C335" s="5" t="s">
        <v>509</v>
      </c>
      <c r="E335" s="4" t="e">
        <f t="shared" si="35"/>
        <v>#N/A</v>
      </c>
      <c r="G335" s="4" t="e">
        <f t="shared" si="36"/>
        <v>#N/A</v>
      </c>
      <c r="H335" s="4" t="e">
        <f t="shared" si="33"/>
        <v>#N/A</v>
      </c>
      <c r="I335" s="4" t="e">
        <f t="shared" si="34"/>
        <v>#N/A</v>
      </c>
    </row>
    <row r="336" spans="3:9" ht="15">
      <c r="C336" s="5" t="s">
        <v>509</v>
      </c>
      <c r="E336" s="4" t="e">
        <f t="shared" si="35"/>
        <v>#N/A</v>
      </c>
      <c r="G336" s="4" t="e">
        <f t="shared" si="36"/>
        <v>#N/A</v>
      </c>
      <c r="H336" s="4" t="e">
        <f t="shared" si="33"/>
        <v>#N/A</v>
      </c>
      <c r="I336" s="4" t="e">
        <f t="shared" si="34"/>
        <v>#N/A</v>
      </c>
    </row>
    <row r="337" spans="3:9" ht="15">
      <c r="C337" s="5" t="s">
        <v>509</v>
      </c>
      <c r="E337" s="4" t="e">
        <f t="shared" si="35"/>
        <v>#N/A</v>
      </c>
      <c r="G337" s="4" t="e">
        <f t="shared" si="36"/>
        <v>#N/A</v>
      </c>
      <c r="H337" s="4" t="e">
        <f t="shared" si="33"/>
        <v>#N/A</v>
      </c>
      <c r="I337" s="4" t="e">
        <f t="shared" si="34"/>
        <v>#N/A</v>
      </c>
    </row>
    <row r="338" spans="3:9" ht="15">
      <c r="C338" s="5" t="s">
        <v>509</v>
      </c>
      <c r="E338" s="4" t="e">
        <f t="shared" si="35"/>
        <v>#N/A</v>
      </c>
      <c r="G338" s="4" t="e">
        <f t="shared" si="36"/>
        <v>#N/A</v>
      </c>
      <c r="H338" s="4" t="e">
        <f t="shared" si="33"/>
        <v>#N/A</v>
      </c>
      <c r="I338" s="4" t="e">
        <f t="shared" si="34"/>
        <v>#N/A</v>
      </c>
    </row>
    <row r="339" spans="3:9" ht="15">
      <c r="C339" s="5" t="s">
        <v>509</v>
      </c>
      <c r="E339" s="4" t="e">
        <f t="shared" si="35"/>
        <v>#N/A</v>
      </c>
      <c r="G339" s="4" t="e">
        <f t="shared" si="36"/>
        <v>#N/A</v>
      </c>
      <c r="H339" s="4" t="e">
        <f t="shared" si="33"/>
        <v>#N/A</v>
      </c>
      <c r="I339" s="4" t="e">
        <f t="shared" si="34"/>
        <v>#N/A</v>
      </c>
    </row>
    <row r="340" spans="3:9" ht="15">
      <c r="C340" s="5" t="s">
        <v>509</v>
      </c>
      <c r="E340" s="4" t="e">
        <f t="shared" si="35"/>
        <v>#N/A</v>
      </c>
      <c r="G340" s="4" t="e">
        <f t="shared" si="36"/>
        <v>#N/A</v>
      </c>
      <c r="H340" s="4" t="e">
        <f t="shared" si="33"/>
        <v>#N/A</v>
      </c>
      <c r="I340" s="4" t="e">
        <f t="shared" si="34"/>
        <v>#N/A</v>
      </c>
    </row>
    <row r="341" spans="3:9" ht="15">
      <c r="C341" s="5" t="s">
        <v>509</v>
      </c>
      <c r="E341" s="4" t="e">
        <f t="shared" si="35"/>
        <v>#N/A</v>
      </c>
      <c r="G341" s="4" t="e">
        <f t="shared" si="36"/>
        <v>#N/A</v>
      </c>
      <c r="H341" s="4" t="e">
        <f t="shared" si="33"/>
        <v>#N/A</v>
      </c>
      <c r="I341" s="4" t="e">
        <f t="shared" si="34"/>
        <v>#N/A</v>
      </c>
    </row>
    <row r="342" spans="3:9" ht="15">
      <c r="C342" s="5" t="s">
        <v>509</v>
      </c>
      <c r="E342" s="4" t="e">
        <f t="shared" si="35"/>
        <v>#N/A</v>
      </c>
      <c r="G342" s="4" t="e">
        <f t="shared" si="36"/>
        <v>#N/A</v>
      </c>
      <c r="H342" s="4" t="e">
        <f t="shared" si="33"/>
        <v>#N/A</v>
      </c>
      <c r="I342" s="4" t="e">
        <f t="shared" si="34"/>
        <v>#N/A</v>
      </c>
    </row>
    <row r="343" spans="3:9" ht="15">
      <c r="C343" s="5" t="s">
        <v>509</v>
      </c>
      <c r="E343" s="4" t="e">
        <f t="shared" si="35"/>
        <v>#N/A</v>
      </c>
      <c r="G343" s="4" t="e">
        <f t="shared" si="36"/>
        <v>#N/A</v>
      </c>
      <c r="H343" s="4" t="e">
        <f t="shared" si="33"/>
        <v>#N/A</v>
      </c>
      <c r="I343" s="4" t="e">
        <f t="shared" si="34"/>
        <v>#N/A</v>
      </c>
    </row>
    <row r="344" spans="3:9" ht="15">
      <c r="C344" s="5" t="s">
        <v>509</v>
      </c>
      <c r="E344" s="4" t="e">
        <f t="shared" si="35"/>
        <v>#N/A</v>
      </c>
      <c r="G344" s="4" t="e">
        <f t="shared" si="36"/>
        <v>#N/A</v>
      </c>
      <c r="H344" s="4" t="e">
        <f t="shared" si="33"/>
        <v>#N/A</v>
      </c>
      <c r="I344" s="4" t="e">
        <f t="shared" si="34"/>
        <v>#N/A</v>
      </c>
    </row>
    <row r="345" spans="3:9" ht="15">
      <c r="C345" s="5" t="s">
        <v>509</v>
      </c>
      <c r="E345" s="4" t="e">
        <f t="shared" si="35"/>
        <v>#N/A</v>
      </c>
      <c r="G345" s="4" t="e">
        <f t="shared" si="36"/>
        <v>#N/A</v>
      </c>
      <c r="H345" s="4" t="e">
        <f t="shared" si="33"/>
        <v>#N/A</v>
      </c>
      <c r="I345" s="4" t="e">
        <f t="shared" si="34"/>
        <v>#N/A</v>
      </c>
    </row>
    <row r="346" spans="3:9" ht="15">
      <c r="C346" s="5" t="s">
        <v>509</v>
      </c>
      <c r="E346" s="4" t="e">
        <f t="shared" si="35"/>
        <v>#N/A</v>
      </c>
      <c r="G346" s="4" t="e">
        <f t="shared" si="36"/>
        <v>#N/A</v>
      </c>
      <c r="H346" s="4" t="e">
        <f t="shared" si="33"/>
        <v>#N/A</v>
      </c>
      <c r="I346" s="4" t="e">
        <f t="shared" si="34"/>
        <v>#N/A</v>
      </c>
    </row>
    <row r="347" spans="3:9" ht="15">
      <c r="C347" s="5" t="s">
        <v>509</v>
      </c>
      <c r="E347" s="4" t="e">
        <f t="shared" si="35"/>
        <v>#N/A</v>
      </c>
      <c r="G347" s="4" t="e">
        <f t="shared" si="36"/>
        <v>#N/A</v>
      </c>
      <c r="H347" s="4" t="e">
        <f t="shared" si="33"/>
        <v>#N/A</v>
      </c>
      <c r="I347" s="4" t="e">
        <f t="shared" si="34"/>
        <v>#N/A</v>
      </c>
    </row>
    <row r="348" spans="3:9" ht="15">
      <c r="C348" s="5" t="s">
        <v>509</v>
      </c>
      <c r="E348" s="4" t="e">
        <f t="shared" si="35"/>
        <v>#N/A</v>
      </c>
      <c r="G348" s="4" t="e">
        <f t="shared" si="36"/>
        <v>#N/A</v>
      </c>
      <c r="H348" s="4" t="e">
        <f t="shared" si="33"/>
        <v>#N/A</v>
      </c>
      <c r="I348" s="4" t="e">
        <f t="shared" si="34"/>
        <v>#N/A</v>
      </c>
    </row>
    <row r="349" spans="3:9" ht="15">
      <c r="C349" s="5" t="s">
        <v>509</v>
      </c>
      <c r="E349" s="4" t="e">
        <f t="shared" si="35"/>
        <v>#N/A</v>
      </c>
      <c r="G349" s="4" t="e">
        <f t="shared" si="36"/>
        <v>#N/A</v>
      </c>
      <c r="H349" s="4" t="e">
        <f t="shared" si="33"/>
        <v>#N/A</v>
      </c>
      <c r="I349" s="4" t="e">
        <f t="shared" si="34"/>
        <v>#N/A</v>
      </c>
    </row>
    <row r="350" spans="3:9" ht="15">
      <c r="C350" s="5" t="s">
        <v>509</v>
      </c>
      <c r="E350" s="4" t="e">
        <f t="shared" si="35"/>
        <v>#N/A</v>
      </c>
      <c r="G350" s="4" t="e">
        <f t="shared" si="36"/>
        <v>#N/A</v>
      </c>
      <c r="H350" s="4" t="e">
        <f t="shared" si="33"/>
        <v>#N/A</v>
      </c>
      <c r="I350" s="4" t="e">
        <f t="shared" si="34"/>
        <v>#N/A</v>
      </c>
    </row>
    <row r="351" spans="3:9" ht="15">
      <c r="C351" s="5" t="s">
        <v>509</v>
      </c>
      <c r="E351" s="4" t="e">
        <f t="shared" si="35"/>
        <v>#N/A</v>
      </c>
      <c r="G351" s="4" t="e">
        <f t="shared" si="36"/>
        <v>#N/A</v>
      </c>
      <c r="H351" s="4" t="e">
        <f t="shared" si="33"/>
        <v>#N/A</v>
      </c>
      <c r="I351" s="4" t="e">
        <f t="shared" si="34"/>
        <v>#N/A</v>
      </c>
    </row>
    <row r="352" spans="3:9" ht="15">
      <c r="C352" s="5" t="s">
        <v>509</v>
      </c>
      <c r="E352" s="4" t="e">
        <f t="shared" si="35"/>
        <v>#N/A</v>
      </c>
      <c r="G352" s="4" t="e">
        <f t="shared" si="36"/>
        <v>#N/A</v>
      </c>
      <c r="H352" s="4" t="e">
        <f t="shared" si="33"/>
        <v>#N/A</v>
      </c>
      <c r="I352" s="4" t="e">
        <f t="shared" si="34"/>
        <v>#N/A</v>
      </c>
    </row>
    <row r="353" spans="3:9" ht="15">
      <c r="C353" s="5" t="s">
        <v>509</v>
      </c>
      <c r="E353" s="4" t="e">
        <f t="shared" si="35"/>
        <v>#N/A</v>
      </c>
      <c r="G353" s="4" t="e">
        <f t="shared" si="36"/>
        <v>#N/A</v>
      </c>
      <c r="H353" s="4" t="e">
        <f t="shared" si="33"/>
        <v>#N/A</v>
      </c>
      <c r="I353" s="4" t="e">
        <f t="shared" si="34"/>
        <v>#N/A</v>
      </c>
    </row>
    <row r="354" spans="3:9" ht="15">
      <c r="C354" s="5" t="s">
        <v>509</v>
      </c>
      <c r="E354" s="4" t="e">
        <f t="shared" si="35"/>
        <v>#N/A</v>
      </c>
      <c r="G354" s="4" t="e">
        <f t="shared" si="36"/>
        <v>#N/A</v>
      </c>
      <c r="H354" s="4" t="e">
        <f t="shared" si="33"/>
        <v>#N/A</v>
      </c>
      <c r="I354" s="4" t="e">
        <f t="shared" si="34"/>
        <v>#N/A</v>
      </c>
    </row>
    <row r="355" spans="3:9" ht="15">
      <c r="C355" s="5" t="s">
        <v>509</v>
      </c>
      <c r="E355" s="4" t="e">
        <f t="shared" si="35"/>
        <v>#N/A</v>
      </c>
      <c r="G355" s="4" t="e">
        <f t="shared" si="36"/>
        <v>#N/A</v>
      </c>
      <c r="H355" s="4" t="e">
        <f t="shared" si="33"/>
        <v>#N/A</v>
      </c>
      <c r="I355" s="4" t="e">
        <f t="shared" si="34"/>
        <v>#N/A</v>
      </c>
    </row>
    <row r="356" spans="3:9" ht="15">
      <c r="C356" s="5" t="s">
        <v>509</v>
      </c>
      <c r="E356" s="4" t="e">
        <f t="shared" si="35"/>
        <v>#N/A</v>
      </c>
      <c r="G356" s="4" t="e">
        <f t="shared" si="36"/>
        <v>#N/A</v>
      </c>
      <c r="H356" s="4" t="e">
        <f t="shared" si="33"/>
        <v>#N/A</v>
      </c>
      <c r="I356" s="4" t="e">
        <f t="shared" si="34"/>
        <v>#N/A</v>
      </c>
    </row>
    <row r="357" spans="3:9" ht="15">
      <c r="C357" s="5" t="s">
        <v>509</v>
      </c>
      <c r="E357" s="4" t="e">
        <f t="shared" si="35"/>
        <v>#N/A</v>
      </c>
      <c r="G357" s="4" t="e">
        <f t="shared" si="36"/>
        <v>#N/A</v>
      </c>
      <c r="H357" s="4" t="e">
        <f t="shared" si="33"/>
        <v>#N/A</v>
      </c>
      <c r="I357" s="4" t="e">
        <f t="shared" si="34"/>
        <v>#N/A</v>
      </c>
    </row>
    <row r="358" spans="3:9" ht="15">
      <c r="C358" s="5" t="s">
        <v>509</v>
      </c>
      <c r="E358" s="4" t="e">
        <f t="shared" si="35"/>
        <v>#N/A</v>
      </c>
      <c r="G358" s="4" t="e">
        <f t="shared" si="36"/>
        <v>#N/A</v>
      </c>
      <c r="H358" s="4" t="e">
        <f t="shared" si="33"/>
        <v>#N/A</v>
      </c>
      <c r="I358" s="4" t="e">
        <f t="shared" si="34"/>
        <v>#N/A</v>
      </c>
    </row>
    <row r="359" spans="3:9" ht="15">
      <c r="C359" s="5" t="s">
        <v>509</v>
      </c>
      <c r="E359" s="4" t="e">
        <f t="shared" si="35"/>
        <v>#N/A</v>
      </c>
      <c r="G359" s="4" t="e">
        <f t="shared" si="36"/>
        <v>#N/A</v>
      </c>
      <c r="H359" s="4" t="e">
        <f t="shared" si="33"/>
        <v>#N/A</v>
      </c>
      <c r="I359" s="4" t="e">
        <f t="shared" si="34"/>
        <v>#N/A</v>
      </c>
    </row>
    <row r="360" spans="3:9" ht="15">
      <c r="C360" s="5" t="s">
        <v>509</v>
      </c>
      <c r="E360" s="4" t="e">
        <f t="shared" si="35"/>
        <v>#N/A</v>
      </c>
      <c r="G360" s="4" t="e">
        <f t="shared" si="36"/>
        <v>#N/A</v>
      </c>
      <c r="H360" s="4" t="e">
        <f t="shared" si="33"/>
        <v>#N/A</v>
      </c>
      <c r="I360" s="4" t="e">
        <f t="shared" si="34"/>
        <v>#N/A</v>
      </c>
    </row>
    <row r="361" spans="3:9" ht="15">
      <c r="C361" s="5" t="s">
        <v>509</v>
      </c>
      <c r="E361" s="4" t="e">
        <f t="shared" si="35"/>
        <v>#N/A</v>
      </c>
      <c r="G361" s="4" t="e">
        <f t="shared" si="36"/>
        <v>#N/A</v>
      </c>
      <c r="H361" s="4" t="e">
        <f t="shared" si="33"/>
        <v>#N/A</v>
      </c>
      <c r="I361" s="4" t="e">
        <f t="shared" si="34"/>
        <v>#N/A</v>
      </c>
    </row>
    <row r="362" spans="3:9" ht="15">
      <c r="C362" s="5" t="s">
        <v>202</v>
      </c>
      <c r="E362" s="4" t="e">
        <f aca="true" t="shared" si="37" ref="E362:E391">VLOOKUP(D362,BU$1:BX$65536,3,FALSE)</f>
        <v>#N/A</v>
      </c>
      <c r="G362" s="4" t="e">
        <f aca="true" t="shared" si="38" ref="G362:G391">VLOOKUP(D362,BU$1:BX$65536,4,FALSE)</f>
        <v>#N/A</v>
      </c>
      <c r="H362" s="4" t="e">
        <f t="shared" si="33"/>
        <v>#N/A</v>
      </c>
      <c r="I362" s="4" t="e">
        <f t="shared" si="34"/>
        <v>#N/A</v>
      </c>
    </row>
    <row r="363" spans="3:9" ht="15">
      <c r="C363" s="5" t="s">
        <v>202</v>
      </c>
      <c r="E363" s="4" t="e">
        <f t="shared" si="37"/>
        <v>#N/A</v>
      </c>
      <c r="G363" s="4" t="e">
        <f t="shared" si="38"/>
        <v>#N/A</v>
      </c>
      <c r="H363" s="4" t="e">
        <f t="shared" si="33"/>
        <v>#N/A</v>
      </c>
      <c r="I363" s="4" t="e">
        <f t="shared" si="34"/>
        <v>#N/A</v>
      </c>
    </row>
    <row r="364" spans="3:9" ht="15">
      <c r="C364" s="5" t="s">
        <v>202</v>
      </c>
      <c r="E364" s="4" t="e">
        <f t="shared" si="37"/>
        <v>#N/A</v>
      </c>
      <c r="G364" s="4" t="e">
        <f t="shared" si="38"/>
        <v>#N/A</v>
      </c>
      <c r="H364" s="4" t="e">
        <f t="shared" si="33"/>
        <v>#N/A</v>
      </c>
      <c r="I364" s="4" t="e">
        <f t="shared" si="34"/>
        <v>#N/A</v>
      </c>
    </row>
    <row r="365" spans="3:9" ht="15">
      <c r="C365" s="5" t="s">
        <v>202</v>
      </c>
      <c r="E365" s="4" t="e">
        <f t="shared" si="37"/>
        <v>#N/A</v>
      </c>
      <c r="G365" s="4" t="e">
        <f t="shared" si="38"/>
        <v>#N/A</v>
      </c>
      <c r="H365" s="4" t="e">
        <f t="shared" si="33"/>
        <v>#N/A</v>
      </c>
      <c r="I365" s="4" t="e">
        <f t="shared" si="34"/>
        <v>#N/A</v>
      </c>
    </row>
    <row r="366" spans="3:9" ht="15">
      <c r="C366" s="5" t="s">
        <v>202</v>
      </c>
      <c r="E366" s="4" t="e">
        <f t="shared" si="37"/>
        <v>#N/A</v>
      </c>
      <c r="G366" s="4" t="e">
        <f t="shared" si="38"/>
        <v>#N/A</v>
      </c>
      <c r="H366" s="4" t="e">
        <f t="shared" si="33"/>
        <v>#N/A</v>
      </c>
      <c r="I366" s="4" t="e">
        <f t="shared" si="34"/>
        <v>#N/A</v>
      </c>
    </row>
    <row r="367" spans="3:9" ht="15">
      <c r="C367" s="5" t="s">
        <v>202</v>
      </c>
      <c r="E367" s="4" t="e">
        <f t="shared" si="37"/>
        <v>#N/A</v>
      </c>
      <c r="G367" s="4" t="e">
        <f t="shared" si="38"/>
        <v>#N/A</v>
      </c>
      <c r="H367" s="4" t="e">
        <f t="shared" si="33"/>
        <v>#N/A</v>
      </c>
      <c r="I367" s="4" t="e">
        <f t="shared" si="34"/>
        <v>#N/A</v>
      </c>
    </row>
    <row r="368" spans="3:9" ht="15">
      <c r="C368" s="5" t="s">
        <v>202</v>
      </c>
      <c r="E368" s="4" t="e">
        <f t="shared" si="37"/>
        <v>#N/A</v>
      </c>
      <c r="G368" s="4" t="e">
        <f t="shared" si="38"/>
        <v>#N/A</v>
      </c>
      <c r="H368" s="4" t="e">
        <f t="shared" si="33"/>
        <v>#N/A</v>
      </c>
      <c r="I368" s="4" t="e">
        <f t="shared" si="34"/>
        <v>#N/A</v>
      </c>
    </row>
    <row r="369" spans="3:9" ht="15">
      <c r="C369" s="5" t="s">
        <v>202</v>
      </c>
      <c r="E369" s="4" t="e">
        <f t="shared" si="37"/>
        <v>#N/A</v>
      </c>
      <c r="G369" s="4" t="e">
        <f t="shared" si="38"/>
        <v>#N/A</v>
      </c>
      <c r="H369" s="4" t="e">
        <f t="shared" si="33"/>
        <v>#N/A</v>
      </c>
      <c r="I369" s="4" t="e">
        <f t="shared" si="34"/>
        <v>#N/A</v>
      </c>
    </row>
    <row r="370" spans="3:9" ht="15">
      <c r="C370" s="5" t="s">
        <v>202</v>
      </c>
      <c r="E370" s="4" t="e">
        <f t="shared" si="37"/>
        <v>#N/A</v>
      </c>
      <c r="G370" s="4" t="e">
        <f t="shared" si="38"/>
        <v>#N/A</v>
      </c>
      <c r="H370" s="4" t="e">
        <f t="shared" si="33"/>
        <v>#N/A</v>
      </c>
      <c r="I370" s="4" t="e">
        <f t="shared" si="34"/>
        <v>#N/A</v>
      </c>
    </row>
    <row r="371" spans="3:9" ht="15">
      <c r="C371" s="5" t="s">
        <v>202</v>
      </c>
      <c r="E371" s="4" t="e">
        <f t="shared" si="37"/>
        <v>#N/A</v>
      </c>
      <c r="G371" s="4" t="e">
        <f t="shared" si="38"/>
        <v>#N/A</v>
      </c>
      <c r="H371" s="4" t="e">
        <f t="shared" si="33"/>
        <v>#N/A</v>
      </c>
      <c r="I371" s="4" t="e">
        <f t="shared" si="34"/>
        <v>#N/A</v>
      </c>
    </row>
    <row r="372" spans="3:9" ht="15">
      <c r="C372" s="5" t="s">
        <v>202</v>
      </c>
      <c r="E372" s="4" t="e">
        <f t="shared" si="37"/>
        <v>#N/A</v>
      </c>
      <c r="G372" s="4" t="e">
        <f t="shared" si="38"/>
        <v>#N/A</v>
      </c>
      <c r="H372" s="4" t="e">
        <f t="shared" si="33"/>
        <v>#N/A</v>
      </c>
      <c r="I372" s="4" t="e">
        <f t="shared" si="34"/>
        <v>#N/A</v>
      </c>
    </row>
    <row r="373" spans="3:9" ht="15">
      <c r="C373" s="5" t="s">
        <v>202</v>
      </c>
      <c r="E373" s="4" t="e">
        <f t="shared" si="37"/>
        <v>#N/A</v>
      </c>
      <c r="G373" s="4" t="e">
        <f t="shared" si="38"/>
        <v>#N/A</v>
      </c>
      <c r="H373" s="4" t="e">
        <f t="shared" si="33"/>
        <v>#N/A</v>
      </c>
      <c r="I373" s="4" t="e">
        <f t="shared" si="34"/>
        <v>#N/A</v>
      </c>
    </row>
    <row r="374" spans="3:9" ht="15">
      <c r="C374" s="5" t="s">
        <v>202</v>
      </c>
      <c r="E374" s="4" t="e">
        <f t="shared" si="37"/>
        <v>#N/A</v>
      </c>
      <c r="G374" s="4" t="e">
        <f t="shared" si="38"/>
        <v>#N/A</v>
      </c>
      <c r="H374" s="4" t="e">
        <f t="shared" si="33"/>
        <v>#N/A</v>
      </c>
      <c r="I374" s="4" t="e">
        <f t="shared" si="34"/>
        <v>#N/A</v>
      </c>
    </row>
    <row r="375" spans="3:9" ht="15">
      <c r="C375" s="5" t="s">
        <v>202</v>
      </c>
      <c r="E375" s="4" t="e">
        <f t="shared" si="37"/>
        <v>#N/A</v>
      </c>
      <c r="G375" s="4" t="e">
        <f t="shared" si="38"/>
        <v>#N/A</v>
      </c>
      <c r="H375" s="4" t="e">
        <f t="shared" si="33"/>
        <v>#N/A</v>
      </c>
      <c r="I375" s="4" t="e">
        <f t="shared" si="34"/>
        <v>#N/A</v>
      </c>
    </row>
    <row r="376" spans="3:9" ht="15">
      <c r="C376" s="5" t="s">
        <v>202</v>
      </c>
      <c r="E376" s="4" t="e">
        <f t="shared" si="37"/>
        <v>#N/A</v>
      </c>
      <c r="G376" s="4" t="e">
        <f t="shared" si="38"/>
        <v>#N/A</v>
      </c>
      <c r="H376" s="4" t="e">
        <f t="shared" si="33"/>
        <v>#N/A</v>
      </c>
      <c r="I376" s="4" t="e">
        <f t="shared" si="34"/>
        <v>#N/A</v>
      </c>
    </row>
    <row r="377" spans="3:9" ht="15">
      <c r="C377" s="5" t="s">
        <v>202</v>
      </c>
      <c r="E377" s="4" t="e">
        <f t="shared" si="37"/>
        <v>#N/A</v>
      </c>
      <c r="G377" s="4" t="e">
        <f t="shared" si="38"/>
        <v>#N/A</v>
      </c>
      <c r="H377" s="4" t="e">
        <f t="shared" si="33"/>
        <v>#N/A</v>
      </c>
      <c r="I377" s="4" t="e">
        <f t="shared" si="34"/>
        <v>#N/A</v>
      </c>
    </row>
    <row r="378" spans="3:9" ht="15">
      <c r="C378" s="5" t="s">
        <v>202</v>
      </c>
      <c r="E378" s="4" t="e">
        <f t="shared" si="37"/>
        <v>#N/A</v>
      </c>
      <c r="G378" s="4" t="e">
        <f t="shared" si="38"/>
        <v>#N/A</v>
      </c>
      <c r="H378" s="4" t="e">
        <f t="shared" si="33"/>
        <v>#N/A</v>
      </c>
      <c r="I378" s="4" t="e">
        <f t="shared" si="34"/>
        <v>#N/A</v>
      </c>
    </row>
    <row r="379" spans="3:9" ht="15">
      <c r="C379" s="5" t="s">
        <v>202</v>
      </c>
      <c r="E379" s="4" t="e">
        <f t="shared" si="37"/>
        <v>#N/A</v>
      </c>
      <c r="G379" s="4" t="e">
        <f t="shared" si="38"/>
        <v>#N/A</v>
      </c>
      <c r="H379" s="4" t="e">
        <f t="shared" si="33"/>
        <v>#N/A</v>
      </c>
      <c r="I379" s="4" t="e">
        <f t="shared" si="34"/>
        <v>#N/A</v>
      </c>
    </row>
    <row r="380" spans="3:9" ht="15">
      <c r="C380" s="5" t="s">
        <v>202</v>
      </c>
      <c r="E380" s="4" t="e">
        <f t="shared" si="37"/>
        <v>#N/A</v>
      </c>
      <c r="G380" s="4" t="e">
        <f t="shared" si="38"/>
        <v>#N/A</v>
      </c>
      <c r="H380" s="4" t="e">
        <f t="shared" si="33"/>
        <v>#N/A</v>
      </c>
      <c r="I380" s="4" t="e">
        <f t="shared" si="34"/>
        <v>#N/A</v>
      </c>
    </row>
    <row r="381" spans="3:9" ht="15">
      <c r="C381" s="5" t="s">
        <v>202</v>
      </c>
      <c r="E381" s="4" t="e">
        <f t="shared" si="37"/>
        <v>#N/A</v>
      </c>
      <c r="G381" s="4" t="e">
        <f t="shared" si="38"/>
        <v>#N/A</v>
      </c>
      <c r="H381" s="4" t="e">
        <f t="shared" si="33"/>
        <v>#N/A</v>
      </c>
      <c r="I381" s="4" t="e">
        <f t="shared" si="34"/>
        <v>#N/A</v>
      </c>
    </row>
    <row r="382" spans="3:9" ht="15">
      <c r="C382" s="5" t="s">
        <v>202</v>
      </c>
      <c r="E382" s="4" t="e">
        <f t="shared" si="37"/>
        <v>#N/A</v>
      </c>
      <c r="G382" s="4" t="e">
        <f t="shared" si="38"/>
        <v>#N/A</v>
      </c>
      <c r="H382" s="4" t="e">
        <f t="shared" si="33"/>
        <v>#N/A</v>
      </c>
      <c r="I382" s="4" t="e">
        <f t="shared" si="34"/>
        <v>#N/A</v>
      </c>
    </row>
    <row r="383" spans="3:9" ht="15">
      <c r="C383" s="5" t="s">
        <v>202</v>
      </c>
      <c r="E383" s="4" t="e">
        <f t="shared" si="37"/>
        <v>#N/A</v>
      </c>
      <c r="G383" s="4" t="e">
        <f t="shared" si="38"/>
        <v>#N/A</v>
      </c>
      <c r="H383" s="4" t="e">
        <f t="shared" si="33"/>
        <v>#N/A</v>
      </c>
      <c r="I383" s="4" t="e">
        <f t="shared" si="34"/>
        <v>#N/A</v>
      </c>
    </row>
    <row r="384" spans="3:9" ht="15">
      <c r="C384" s="5" t="s">
        <v>202</v>
      </c>
      <c r="E384" s="4" t="e">
        <f t="shared" si="37"/>
        <v>#N/A</v>
      </c>
      <c r="G384" s="4" t="e">
        <f t="shared" si="38"/>
        <v>#N/A</v>
      </c>
      <c r="H384" s="4" t="e">
        <f t="shared" si="33"/>
        <v>#N/A</v>
      </c>
      <c r="I384" s="4" t="e">
        <f t="shared" si="34"/>
        <v>#N/A</v>
      </c>
    </row>
    <row r="385" spans="3:9" ht="15">
      <c r="C385" s="5" t="s">
        <v>202</v>
      </c>
      <c r="E385" s="4" t="e">
        <f t="shared" si="37"/>
        <v>#N/A</v>
      </c>
      <c r="G385" s="4" t="e">
        <f t="shared" si="38"/>
        <v>#N/A</v>
      </c>
      <c r="H385" s="4" t="e">
        <f t="shared" si="33"/>
        <v>#N/A</v>
      </c>
      <c r="I385" s="4" t="e">
        <f t="shared" si="34"/>
        <v>#N/A</v>
      </c>
    </row>
    <row r="386" spans="3:9" ht="15">
      <c r="C386" s="5" t="s">
        <v>202</v>
      </c>
      <c r="E386" s="4" t="e">
        <f t="shared" si="37"/>
        <v>#N/A</v>
      </c>
      <c r="G386" s="4" t="e">
        <f t="shared" si="38"/>
        <v>#N/A</v>
      </c>
      <c r="H386" s="4" t="e">
        <f aca="true" t="shared" si="39" ref="H386:H421">F386*G386</f>
        <v>#N/A</v>
      </c>
      <c r="I386" s="4" t="e">
        <f t="shared" si="34"/>
        <v>#N/A</v>
      </c>
    </row>
    <row r="387" spans="3:9" ht="15">
      <c r="C387" s="5" t="s">
        <v>202</v>
      </c>
      <c r="E387" s="4" t="e">
        <f t="shared" si="37"/>
        <v>#N/A</v>
      </c>
      <c r="G387" s="4" t="e">
        <f t="shared" si="38"/>
        <v>#N/A</v>
      </c>
      <c r="H387" s="4" t="e">
        <f t="shared" si="39"/>
        <v>#N/A</v>
      </c>
      <c r="I387" s="4" t="e">
        <f aca="true" t="shared" si="40" ref="I387:I421">H387/4.186</f>
        <v>#N/A</v>
      </c>
    </row>
    <row r="388" spans="3:9" ht="15">
      <c r="C388" s="5" t="s">
        <v>202</v>
      </c>
      <c r="E388" s="4" t="e">
        <f t="shared" si="37"/>
        <v>#N/A</v>
      </c>
      <c r="G388" s="4" t="e">
        <f t="shared" si="38"/>
        <v>#N/A</v>
      </c>
      <c r="H388" s="4" t="e">
        <f t="shared" si="39"/>
        <v>#N/A</v>
      </c>
      <c r="I388" s="4" t="e">
        <f t="shared" si="40"/>
        <v>#N/A</v>
      </c>
    </row>
    <row r="389" spans="3:9" ht="15">
      <c r="C389" s="5" t="s">
        <v>202</v>
      </c>
      <c r="E389" s="4" t="e">
        <f t="shared" si="37"/>
        <v>#N/A</v>
      </c>
      <c r="G389" s="4" t="e">
        <f t="shared" si="38"/>
        <v>#N/A</v>
      </c>
      <c r="H389" s="4" t="e">
        <f t="shared" si="39"/>
        <v>#N/A</v>
      </c>
      <c r="I389" s="4" t="e">
        <f t="shared" si="40"/>
        <v>#N/A</v>
      </c>
    </row>
    <row r="390" spans="3:9" ht="15">
      <c r="C390" s="5" t="s">
        <v>202</v>
      </c>
      <c r="E390" s="4" t="e">
        <f t="shared" si="37"/>
        <v>#N/A</v>
      </c>
      <c r="G390" s="4" t="e">
        <f t="shared" si="38"/>
        <v>#N/A</v>
      </c>
      <c r="H390" s="4" t="e">
        <f t="shared" si="39"/>
        <v>#N/A</v>
      </c>
      <c r="I390" s="4" t="e">
        <f t="shared" si="40"/>
        <v>#N/A</v>
      </c>
    </row>
    <row r="391" spans="3:9" ht="15">
      <c r="C391" s="5" t="s">
        <v>202</v>
      </c>
      <c r="E391" s="4" t="e">
        <f t="shared" si="37"/>
        <v>#N/A</v>
      </c>
      <c r="G391" s="4" t="e">
        <f t="shared" si="38"/>
        <v>#N/A</v>
      </c>
      <c r="H391" s="4" t="e">
        <f t="shared" si="39"/>
        <v>#N/A</v>
      </c>
      <c r="I391" s="4" t="e">
        <f t="shared" si="40"/>
        <v>#N/A</v>
      </c>
    </row>
    <row r="392" spans="3:9" ht="15">
      <c r="C392" s="5" t="s">
        <v>203</v>
      </c>
      <c r="E392" s="4" t="e">
        <f aca="true" t="shared" si="41" ref="E392:E421">VLOOKUP(D392,BZ$1:CC$65536,3,FALSE)</f>
        <v>#N/A</v>
      </c>
      <c r="G392" s="4" t="e">
        <f aca="true" t="shared" si="42" ref="G392:G421">VLOOKUP(D392,BZ$1:CC$65536,4,FALSE)</f>
        <v>#N/A</v>
      </c>
      <c r="H392" s="4" t="e">
        <f t="shared" si="39"/>
        <v>#N/A</v>
      </c>
      <c r="I392" s="4" t="e">
        <f t="shared" si="40"/>
        <v>#N/A</v>
      </c>
    </row>
    <row r="393" spans="3:9" ht="15">
      <c r="C393" s="5" t="s">
        <v>203</v>
      </c>
      <c r="E393" s="4" t="e">
        <f t="shared" si="41"/>
        <v>#N/A</v>
      </c>
      <c r="G393" s="4" t="e">
        <f t="shared" si="42"/>
        <v>#N/A</v>
      </c>
      <c r="H393" s="4" t="e">
        <f t="shared" si="39"/>
        <v>#N/A</v>
      </c>
      <c r="I393" s="4" t="e">
        <f t="shared" si="40"/>
        <v>#N/A</v>
      </c>
    </row>
    <row r="394" spans="3:9" ht="15">
      <c r="C394" s="5" t="s">
        <v>203</v>
      </c>
      <c r="E394" s="4" t="e">
        <f t="shared" si="41"/>
        <v>#N/A</v>
      </c>
      <c r="G394" s="4" t="e">
        <f t="shared" si="42"/>
        <v>#N/A</v>
      </c>
      <c r="H394" s="4" t="e">
        <f t="shared" si="39"/>
        <v>#N/A</v>
      </c>
      <c r="I394" s="4" t="e">
        <f t="shared" si="40"/>
        <v>#N/A</v>
      </c>
    </row>
    <row r="395" spans="3:9" ht="15">
      <c r="C395" s="5" t="s">
        <v>203</v>
      </c>
      <c r="E395" s="4" t="e">
        <f t="shared" si="41"/>
        <v>#N/A</v>
      </c>
      <c r="G395" s="4" t="e">
        <f t="shared" si="42"/>
        <v>#N/A</v>
      </c>
      <c r="H395" s="4" t="e">
        <f t="shared" si="39"/>
        <v>#N/A</v>
      </c>
      <c r="I395" s="4" t="e">
        <f t="shared" si="40"/>
        <v>#N/A</v>
      </c>
    </row>
    <row r="396" spans="3:9" ht="15">
      <c r="C396" s="5" t="s">
        <v>203</v>
      </c>
      <c r="E396" s="4" t="e">
        <f t="shared" si="41"/>
        <v>#N/A</v>
      </c>
      <c r="G396" s="4" t="e">
        <f t="shared" si="42"/>
        <v>#N/A</v>
      </c>
      <c r="H396" s="4" t="e">
        <f t="shared" si="39"/>
        <v>#N/A</v>
      </c>
      <c r="I396" s="4" t="e">
        <f t="shared" si="40"/>
        <v>#N/A</v>
      </c>
    </row>
    <row r="397" spans="3:9" ht="15">
      <c r="C397" s="5" t="s">
        <v>203</v>
      </c>
      <c r="E397" s="4" t="e">
        <f t="shared" si="41"/>
        <v>#N/A</v>
      </c>
      <c r="G397" s="4" t="e">
        <f t="shared" si="42"/>
        <v>#N/A</v>
      </c>
      <c r="H397" s="4" t="e">
        <f t="shared" si="39"/>
        <v>#N/A</v>
      </c>
      <c r="I397" s="4" t="e">
        <f t="shared" si="40"/>
        <v>#N/A</v>
      </c>
    </row>
    <row r="398" spans="3:9" ht="15">
      <c r="C398" s="5" t="s">
        <v>203</v>
      </c>
      <c r="E398" s="4" t="e">
        <f t="shared" si="41"/>
        <v>#N/A</v>
      </c>
      <c r="G398" s="4" t="e">
        <f t="shared" si="42"/>
        <v>#N/A</v>
      </c>
      <c r="H398" s="4" t="e">
        <f t="shared" si="39"/>
        <v>#N/A</v>
      </c>
      <c r="I398" s="4" t="e">
        <f t="shared" si="40"/>
        <v>#N/A</v>
      </c>
    </row>
    <row r="399" spans="3:9" ht="15">
      <c r="C399" s="5" t="s">
        <v>203</v>
      </c>
      <c r="E399" s="4" t="e">
        <f t="shared" si="41"/>
        <v>#N/A</v>
      </c>
      <c r="G399" s="4" t="e">
        <f t="shared" si="42"/>
        <v>#N/A</v>
      </c>
      <c r="H399" s="4" t="e">
        <f t="shared" si="39"/>
        <v>#N/A</v>
      </c>
      <c r="I399" s="4" t="e">
        <f t="shared" si="40"/>
        <v>#N/A</v>
      </c>
    </row>
    <row r="400" spans="3:9" ht="15">
      <c r="C400" s="5" t="s">
        <v>203</v>
      </c>
      <c r="E400" s="4" t="e">
        <f t="shared" si="41"/>
        <v>#N/A</v>
      </c>
      <c r="G400" s="4" t="e">
        <f t="shared" si="42"/>
        <v>#N/A</v>
      </c>
      <c r="H400" s="4" t="e">
        <f t="shared" si="39"/>
        <v>#N/A</v>
      </c>
      <c r="I400" s="4" t="e">
        <f t="shared" si="40"/>
        <v>#N/A</v>
      </c>
    </row>
    <row r="401" spans="3:9" ht="15">
      <c r="C401" s="5" t="s">
        <v>203</v>
      </c>
      <c r="E401" s="4" t="e">
        <f t="shared" si="41"/>
        <v>#N/A</v>
      </c>
      <c r="G401" s="4" t="e">
        <f t="shared" si="42"/>
        <v>#N/A</v>
      </c>
      <c r="H401" s="4" t="e">
        <f t="shared" si="39"/>
        <v>#N/A</v>
      </c>
      <c r="I401" s="4" t="e">
        <f t="shared" si="40"/>
        <v>#N/A</v>
      </c>
    </row>
    <row r="402" spans="3:9" ht="15">
      <c r="C402" s="5" t="s">
        <v>203</v>
      </c>
      <c r="E402" s="4" t="e">
        <f t="shared" si="41"/>
        <v>#N/A</v>
      </c>
      <c r="G402" s="4" t="e">
        <f t="shared" si="42"/>
        <v>#N/A</v>
      </c>
      <c r="H402" s="4" t="e">
        <f t="shared" si="39"/>
        <v>#N/A</v>
      </c>
      <c r="I402" s="4" t="e">
        <f t="shared" si="40"/>
        <v>#N/A</v>
      </c>
    </row>
    <row r="403" spans="3:9" ht="15">
      <c r="C403" s="5" t="s">
        <v>203</v>
      </c>
      <c r="E403" s="4" t="e">
        <f t="shared" si="41"/>
        <v>#N/A</v>
      </c>
      <c r="G403" s="4" t="e">
        <f t="shared" si="42"/>
        <v>#N/A</v>
      </c>
      <c r="H403" s="4" t="e">
        <f t="shared" si="39"/>
        <v>#N/A</v>
      </c>
      <c r="I403" s="4" t="e">
        <f t="shared" si="40"/>
        <v>#N/A</v>
      </c>
    </row>
    <row r="404" spans="3:9" ht="15">
      <c r="C404" s="5" t="s">
        <v>203</v>
      </c>
      <c r="E404" s="4" t="e">
        <f t="shared" si="41"/>
        <v>#N/A</v>
      </c>
      <c r="G404" s="4" t="e">
        <f t="shared" si="42"/>
        <v>#N/A</v>
      </c>
      <c r="H404" s="4" t="e">
        <f t="shared" si="39"/>
        <v>#N/A</v>
      </c>
      <c r="I404" s="4" t="e">
        <f t="shared" si="40"/>
        <v>#N/A</v>
      </c>
    </row>
    <row r="405" spans="3:9" ht="15">
      <c r="C405" s="5" t="s">
        <v>203</v>
      </c>
      <c r="E405" s="4" t="e">
        <f t="shared" si="41"/>
        <v>#N/A</v>
      </c>
      <c r="G405" s="4" t="e">
        <f t="shared" si="42"/>
        <v>#N/A</v>
      </c>
      <c r="H405" s="4" t="e">
        <f t="shared" si="39"/>
        <v>#N/A</v>
      </c>
      <c r="I405" s="4" t="e">
        <f t="shared" si="40"/>
        <v>#N/A</v>
      </c>
    </row>
    <row r="406" spans="3:9" ht="15">
      <c r="C406" s="5" t="s">
        <v>203</v>
      </c>
      <c r="E406" s="4" t="e">
        <f t="shared" si="41"/>
        <v>#N/A</v>
      </c>
      <c r="G406" s="4" t="e">
        <f t="shared" si="42"/>
        <v>#N/A</v>
      </c>
      <c r="H406" s="4" t="e">
        <f t="shared" si="39"/>
        <v>#N/A</v>
      </c>
      <c r="I406" s="4" t="e">
        <f t="shared" si="40"/>
        <v>#N/A</v>
      </c>
    </row>
    <row r="407" spans="3:9" ht="15">
      <c r="C407" s="5" t="s">
        <v>203</v>
      </c>
      <c r="E407" s="4" t="e">
        <f t="shared" si="41"/>
        <v>#N/A</v>
      </c>
      <c r="G407" s="4" t="e">
        <f t="shared" si="42"/>
        <v>#N/A</v>
      </c>
      <c r="H407" s="4" t="e">
        <f t="shared" si="39"/>
        <v>#N/A</v>
      </c>
      <c r="I407" s="4" t="e">
        <f t="shared" si="40"/>
        <v>#N/A</v>
      </c>
    </row>
    <row r="408" spans="3:9" ht="15">
      <c r="C408" s="5" t="s">
        <v>203</v>
      </c>
      <c r="E408" s="4" t="e">
        <f t="shared" si="41"/>
        <v>#N/A</v>
      </c>
      <c r="G408" s="4" t="e">
        <f t="shared" si="42"/>
        <v>#N/A</v>
      </c>
      <c r="H408" s="4" t="e">
        <f t="shared" si="39"/>
        <v>#N/A</v>
      </c>
      <c r="I408" s="4" t="e">
        <f t="shared" si="40"/>
        <v>#N/A</v>
      </c>
    </row>
    <row r="409" spans="3:9" ht="15">
      <c r="C409" s="5" t="s">
        <v>203</v>
      </c>
      <c r="E409" s="4" t="e">
        <f t="shared" si="41"/>
        <v>#N/A</v>
      </c>
      <c r="G409" s="4" t="e">
        <f t="shared" si="42"/>
        <v>#N/A</v>
      </c>
      <c r="H409" s="4" t="e">
        <f t="shared" si="39"/>
        <v>#N/A</v>
      </c>
      <c r="I409" s="4" t="e">
        <f t="shared" si="40"/>
        <v>#N/A</v>
      </c>
    </row>
    <row r="410" spans="3:9" ht="15">
      <c r="C410" s="5" t="s">
        <v>203</v>
      </c>
      <c r="E410" s="4" t="e">
        <f t="shared" si="41"/>
        <v>#N/A</v>
      </c>
      <c r="G410" s="4" t="e">
        <f t="shared" si="42"/>
        <v>#N/A</v>
      </c>
      <c r="H410" s="4" t="e">
        <f t="shared" si="39"/>
        <v>#N/A</v>
      </c>
      <c r="I410" s="4" t="e">
        <f t="shared" si="40"/>
        <v>#N/A</v>
      </c>
    </row>
    <row r="411" spans="3:9" ht="15">
      <c r="C411" s="5" t="s">
        <v>203</v>
      </c>
      <c r="E411" s="4" t="e">
        <f t="shared" si="41"/>
        <v>#N/A</v>
      </c>
      <c r="G411" s="4" t="e">
        <f t="shared" si="42"/>
        <v>#N/A</v>
      </c>
      <c r="H411" s="4" t="e">
        <f t="shared" si="39"/>
        <v>#N/A</v>
      </c>
      <c r="I411" s="4" t="e">
        <f t="shared" si="40"/>
        <v>#N/A</v>
      </c>
    </row>
    <row r="412" spans="3:9" ht="15">
      <c r="C412" s="5" t="s">
        <v>203</v>
      </c>
      <c r="E412" s="4" t="e">
        <f t="shared" si="41"/>
        <v>#N/A</v>
      </c>
      <c r="G412" s="4" t="e">
        <f t="shared" si="42"/>
        <v>#N/A</v>
      </c>
      <c r="H412" s="4" t="e">
        <f t="shared" si="39"/>
        <v>#N/A</v>
      </c>
      <c r="I412" s="4" t="e">
        <f t="shared" si="40"/>
        <v>#N/A</v>
      </c>
    </row>
    <row r="413" spans="3:9" ht="15">
      <c r="C413" s="5" t="s">
        <v>203</v>
      </c>
      <c r="E413" s="4" t="e">
        <f t="shared" si="41"/>
        <v>#N/A</v>
      </c>
      <c r="G413" s="4" t="e">
        <f t="shared" si="42"/>
        <v>#N/A</v>
      </c>
      <c r="H413" s="4" t="e">
        <f t="shared" si="39"/>
        <v>#N/A</v>
      </c>
      <c r="I413" s="4" t="e">
        <f t="shared" si="40"/>
        <v>#N/A</v>
      </c>
    </row>
    <row r="414" spans="3:9" ht="15">
      <c r="C414" s="5" t="s">
        <v>203</v>
      </c>
      <c r="E414" s="4" t="e">
        <f t="shared" si="41"/>
        <v>#N/A</v>
      </c>
      <c r="G414" s="4" t="e">
        <f t="shared" si="42"/>
        <v>#N/A</v>
      </c>
      <c r="H414" s="4" t="e">
        <f t="shared" si="39"/>
        <v>#N/A</v>
      </c>
      <c r="I414" s="4" t="e">
        <f t="shared" si="40"/>
        <v>#N/A</v>
      </c>
    </row>
    <row r="415" spans="3:9" ht="15">
      <c r="C415" s="5" t="s">
        <v>203</v>
      </c>
      <c r="E415" s="4" t="e">
        <f t="shared" si="41"/>
        <v>#N/A</v>
      </c>
      <c r="G415" s="4" t="e">
        <f t="shared" si="42"/>
        <v>#N/A</v>
      </c>
      <c r="H415" s="4" t="e">
        <f t="shared" si="39"/>
        <v>#N/A</v>
      </c>
      <c r="I415" s="4" t="e">
        <f t="shared" si="40"/>
        <v>#N/A</v>
      </c>
    </row>
    <row r="416" spans="3:9" ht="15">
      <c r="C416" s="5" t="s">
        <v>203</v>
      </c>
      <c r="E416" s="4" t="e">
        <f t="shared" si="41"/>
        <v>#N/A</v>
      </c>
      <c r="G416" s="4" t="e">
        <f t="shared" si="42"/>
        <v>#N/A</v>
      </c>
      <c r="H416" s="4" t="e">
        <f t="shared" si="39"/>
        <v>#N/A</v>
      </c>
      <c r="I416" s="4" t="e">
        <f t="shared" si="40"/>
        <v>#N/A</v>
      </c>
    </row>
    <row r="417" spans="3:9" ht="15">
      <c r="C417" s="5" t="s">
        <v>203</v>
      </c>
      <c r="E417" s="4" t="e">
        <f t="shared" si="41"/>
        <v>#N/A</v>
      </c>
      <c r="G417" s="4" t="e">
        <f t="shared" si="42"/>
        <v>#N/A</v>
      </c>
      <c r="H417" s="4" t="e">
        <f t="shared" si="39"/>
        <v>#N/A</v>
      </c>
      <c r="I417" s="4" t="e">
        <f t="shared" si="40"/>
        <v>#N/A</v>
      </c>
    </row>
    <row r="418" spans="3:9" ht="15">
      <c r="C418" s="5" t="s">
        <v>203</v>
      </c>
      <c r="E418" s="4" t="e">
        <f t="shared" si="41"/>
        <v>#N/A</v>
      </c>
      <c r="G418" s="4" t="e">
        <f t="shared" si="42"/>
        <v>#N/A</v>
      </c>
      <c r="H418" s="4" t="e">
        <f t="shared" si="39"/>
        <v>#N/A</v>
      </c>
      <c r="I418" s="4" t="e">
        <f t="shared" si="40"/>
        <v>#N/A</v>
      </c>
    </row>
    <row r="419" spans="3:9" ht="15">
      <c r="C419" s="5" t="s">
        <v>203</v>
      </c>
      <c r="E419" s="4" t="e">
        <f t="shared" si="41"/>
        <v>#N/A</v>
      </c>
      <c r="G419" s="4" t="e">
        <f t="shared" si="42"/>
        <v>#N/A</v>
      </c>
      <c r="H419" s="4" t="e">
        <f t="shared" si="39"/>
        <v>#N/A</v>
      </c>
      <c r="I419" s="4" t="e">
        <f t="shared" si="40"/>
        <v>#N/A</v>
      </c>
    </row>
    <row r="420" spans="3:9" ht="15">
      <c r="C420" s="5" t="s">
        <v>203</v>
      </c>
      <c r="E420" s="4" t="e">
        <f t="shared" si="41"/>
        <v>#N/A</v>
      </c>
      <c r="G420" s="4" t="e">
        <f t="shared" si="42"/>
        <v>#N/A</v>
      </c>
      <c r="H420" s="4" t="e">
        <f t="shared" si="39"/>
        <v>#N/A</v>
      </c>
      <c r="I420" s="4" t="e">
        <f t="shared" si="40"/>
        <v>#N/A</v>
      </c>
    </row>
    <row r="421" spans="3:9" ht="15">
      <c r="C421" s="5" t="s">
        <v>203</v>
      </c>
      <c r="E421" s="4" t="e">
        <f t="shared" si="41"/>
        <v>#N/A</v>
      </c>
      <c r="G421" s="4" t="e">
        <f t="shared" si="42"/>
        <v>#N/A</v>
      </c>
      <c r="H421" s="4" t="e">
        <f t="shared" si="39"/>
        <v>#N/A</v>
      </c>
      <c r="I421" s="4" t="e">
        <f t="shared" si="40"/>
        <v>#N/A</v>
      </c>
    </row>
  </sheetData>
  <sheetProtection/>
  <mergeCells count="1">
    <mergeCell ref="CE1:CL1"/>
  </mergeCells>
  <dataValidations count="14">
    <dataValidation type="list" allowBlank="1" showInputMessage="1" showErrorMessage="1" sqref="CH2 D2:D31">
      <formula1>Beverage</formula1>
    </dataValidation>
    <dataValidation type="list" allowBlank="1" showInputMessage="1" showErrorMessage="1" sqref="D32:D61 CH3">
      <formula1>Biscuits</formula1>
    </dataValidation>
    <dataValidation type="list" allowBlank="1" showInputMessage="1" showErrorMessage="1" sqref="D62:D91 CH4">
      <formula1>Bread</formula1>
    </dataValidation>
    <dataValidation type="list" allowBlank="1" showInputMessage="1" showErrorMessage="1" sqref="CH5 D92:D121">
      <formula1>Cereals</formula1>
    </dataValidation>
    <dataValidation type="list" allowBlank="1" showInputMessage="1" showErrorMessage="1" sqref="CH6 D122:D151">
      <formula1>Confectionery</formula1>
    </dataValidation>
    <dataValidation type="list" allowBlank="1" showInputMessage="1" showErrorMessage="1" sqref="CH7 D152:D181">
      <formula1>Dairy</formula1>
    </dataValidation>
    <dataValidation type="list" allowBlank="1" showInputMessage="1" showErrorMessage="1" sqref="CH8 D182:D211">
      <formula1>Fish</formula1>
    </dataValidation>
    <dataValidation type="list" allowBlank="1" showInputMessage="1" showErrorMessage="1" sqref="CH9 D212:D241">
      <formula1>Fruit</formula1>
    </dataValidation>
    <dataValidation type="list" allowBlank="1" showInputMessage="1" showErrorMessage="1" sqref="CH10 D242:D271">
      <formula1>Meat</formula1>
    </dataValidation>
    <dataValidation type="list" allowBlank="1" showInputMessage="1" showErrorMessage="1" sqref="CH11 D272:D301">
      <formula1>Miscellaneous</formula1>
    </dataValidation>
    <dataValidation type="list" allowBlank="1" showInputMessage="1" showErrorMessage="1" sqref="CH12 D302:D331">
      <formula1>Pasta</formula1>
    </dataValidation>
    <dataValidation type="list" allowBlank="1" showInputMessage="1" showErrorMessage="1" sqref="CH13 D332:D361">
      <formula1>Sauces</formula1>
    </dataValidation>
    <dataValidation type="list" allowBlank="1" showInputMessage="1" showErrorMessage="1" sqref="CH14 D362:D391">
      <formula1>Snacks</formula1>
    </dataValidation>
    <dataValidation type="list" allowBlank="1" showInputMessage="1" showErrorMessage="1" sqref="CH15 D392:D421">
      <formula1>Vegetables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22.28125" style="11" customWidth="1"/>
    <col min="2" max="2" width="8.00390625" style="11" customWidth="1"/>
    <col min="3" max="3" width="15.421875" style="11" bestFit="1" customWidth="1"/>
    <col min="4" max="4" width="19.140625" style="11" bestFit="1" customWidth="1"/>
    <col min="5" max="5" width="5.140625" style="11" customWidth="1"/>
    <col min="6" max="16384" width="9.140625" style="11" customWidth="1"/>
  </cols>
  <sheetData>
    <row r="1" ht="18">
      <c r="A1" s="11" t="s">
        <v>547</v>
      </c>
    </row>
    <row r="2" ht="12" customHeight="1"/>
    <row r="3" spans="1:2" ht="18">
      <c r="A3" s="12" t="s">
        <v>541</v>
      </c>
      <c r="B3" s="13"/>
    </row>
    <row r="4" spans="1:2" ht="18">
      <c r="A4" s="12" t="s">
        <v>532</v>
      </c>
      <c r="B4" s="13" t="s">
        <v>530</v>
      </c>
    </row>
    <row r="5" spans="1:2" ht="18">
      <c r="A5" s="14">
        <v>1</v>
      </c>
      <c r="B5" s="15" t="e">
        <v>#N/A</v>
      </c>
    </row>
    <row r="6" spans="1:2" ht="18">
      <c r="A6" s="30">
        <v>2</v>
      </c>
      <c r="B6" s="31" t="e">
        <v>#N/A</v>
      </c>
    </row>
    <row r="7" spans="1:2" ht="18">
      <c r="A7" s="30">
        <v>3</v>
      </c>
      <c r="B7" s="31" t="e">
        <v>#N/A</v>
      </c>
    </row>
    <row r="8" spans="1:2" ht="18">
      <c r="A8" s="30" t="s">
        <v>528</v>
      </c>
      <c r="B8" s="31" t="e">
        <v>#N/A</v>
      </c>
    </row>
    <row r="9" spans="1:2" ht="18">
      <c r="A9" s="16" t="s">
        <v>529</v>
      </c>
      <c r="B9" s="17" t="e">
        <v>#N/A</v>
      </c>
    </row>
    <row r="10" spans="1:2" ht="18">
      <c r="A10"/>
      <c r="B10"/>
    </row>
    <row r="11" ht="12" customHeight="1"/>
    <row r="12" ht="18">
      <c r="A12" s="11" t="s">
        <v>542</v>
      </c>
    </row>
    <row r="13" ht="18">
      <c r="A13" s="11" t="s">
        <v>540</v>
      </c>
    </row>
    <row r="14" ht="12" customHeight="1"/>
    <row r="15" ht="18">
      <c r="A15" s="11" t="s">
        <v>548</v>
      </c>
    </row>
    <row r="16" ht="12" customHeight="1" thickBot="1"/>
    <row r="17" spans="1:3" ht="18">
      <c r="A17" s="18" t="s">
        <v>499</v>
      </c>
      <c r="B17" s="19" t="s">
        <v>190</v>
      </c>
      <c r="C17" s="20" t="s">
        <v>543</v>
      </c>
    </row>
    <row r="18" spans="1:3" ht="18">
      <c r="A18" s="21">
        <v>1</v>
      </c>
      <c r="B18" s="22"/>
      <c r="C18" s="23">
        <f>B18/4.186</f>
        <v>0</v>
      </c>
    </row>
    <row r="19" spans="1:3" ht="18">
      <c r="A19" s="21">
        <v>2</v>
      </c>
      <c r="B19" s="22"/>
      <c r="C19" s="23">
        <f>B19/4.186</f>
        <v>0</v>
      </c>
    </row>
    <row r="20" spans="1:3" ht="18">
      <c r="A20" s="21">
        <v>3</v>
      </c>
      <c r="B20" s="22"/>
      <c r="C20" s="23">
        <f>B20/4.186</f>
        <v>0</v>
      </c>
    </row>
    <row r="21" spans="1:3" ht="18">
      <c r="A21" s="21" t="s">
        <v>544</v>
      </c>
      <c r="B21" s="24" t="e">
        <f>AVERAGE(B18:B20)</f>
        <v>#DIV/0!</v>
      </c>
      <c r="C21" s="25">
        <f>AVERAGE(C18:C20)</f>
        <v>0</v>
      </c>
    </row>
    <row r="22" spans="1:3" ht="18">
      <c r="A22" s="26" t="s">
        <v>545</v>
      </c>
      <c r="B22" s="24" t="e">
        <f>STDEV(B18:B20)</f>
        <v>#DIV/0!</v>
      </c>
      <c r="C22" s="25">
        <f>STDEV(C18:C20)</f>
        <v>0</v>
      </c>
    </row>
    <row r="23" spans="1:3" ht="18" thickBot="1">
      <c r="A23" s="27" t="s">
        <v>546</v>
      </c>
      <c r="B23" s="28" t="e">
        <f>B22/SQRT(3)</f>
        <v>#DIV/0!</v>
      </c>
      <c r="C23" s="29">
        <f>C22/SQRT(3)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UoA Rowett Institute of Nutrition &amp;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Fyfe</dc:creator>
  <cp:keywords/>
  <dc:description/>
  <cp:lastModifiedBy>mmelendez</cp:lastModifiedBy>
  <dcterms:created xsi:type="dcterms:W3CDTF">2009-12-15T12:02:06Z</dcterms:created>
  <dcterms:modified xsi:type="dcterms:W3CDTF">2011-11-09T10:45:28Z</dcterms:modified>
  <cp:category/>
  <cp:version/>
  <cp:contentType/>
  <cp:contentStatus/>
</cp:coreProperties>
</file>